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122" documentId="8_{72F7F347-8E5E-4132-8DA4-B22EC208FBB5}" xr6:coauthVersionLast="47" xr6:coauthVersionMax="47" xr10:uidLastSave="{A9564521-C5A6-400C-82B4-BFBD4BA885FD}"/>
  <bookViews>
    <workbookView xWindow="-28920" yWindow="-120" windowWidth="29040" windowHeight="15720" activeTab="2" xr2:uid="{5E54E66B-2734-4379-9C23-B2DAFC72BA7C}"/>
  </bookViews>
  <sheets>
    <sheet name="Moerdijk  Dutax Bewerkt" sheetId="1" r:id="rId1"/>
    <sheet name="Moerdijk  Goverde Bewerkt" sheetId="2" r:id="rId2"/>
    <sheet name="Bewerkt  Secutax (DVG)" sheetId="3" r:id="rId3"/>
  </sheets>
  <externalReferences>
    <externalReference r:id="rId4"/>
    <externalReference r:id="rId5"/>
  </externalReferences>
  <definedNames>
    <definedName name="_xlnm._FilterDatabase" localSheetId="2" hidden="1">'Bewerkt  Secutax (DVG)'!$A$12:$AA$15</definedName>
    <definedName name="_xlnm._FilterDatabase" localSheetId="0" hidden="1">'Moerdijk  Dutax Bewerkt'!$A$12:$AA$26</definedName>
    <definedName name="_xlnm._FilterDatabase" localSheetId="1" hidden="1">'Moerdijk  Goverde Bewerkt'!$A$12:$V$17</definedName>
    <definedName name="_xlnm.Print_Area" localSheetId="2">'Bewerkt  Secutax (DVG)'!$A$1:$V$15</definedName>
    <definedName name="_xlnm.Print_Area" localSheetId="0">'Moerdijk  Dutax Bewerkt'!$A$1:$V$26</definedName>
    <definedName name="_xlnm.Print_Area" localSheetId="1">'Moerdijk  Goverde Bewerkt'!$A$1:$V$17</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25" i="1"/>
  <c r="I24" i="1"/>
  <c r="I23" i="1"/>
  <c r="I22" i="1"/>
  <c r="I21" i="1"/>
  <c r="I20" i="1"/>
  <c r="I19" i="1"/>
  <c r="I18" i="1"/>
  <c r="I17" i="1"/>
  <c r="I15" i="1"/>
  <c r="I14" i="1"/>
  <c r="I13" i="1"/>
</calcChain>
</file>

<file path=xl/sharedStrings.xml><?xml version="1.0" encoding="utf-8"?>
<sst xmlns="http://schemas.openxmlformats.org/spreadsheetml/2006/main" count="227" uniqueCount="58">
  <si>
    <t>Opgaveformulier voor personeel in het kader overgang vervoerscontracten (OPOV / OPBC)</t>
  </si>
  <si>
    <t>Naam vervoerder / uitzendorganisatie:</t>
  </si>
  <si>
    <t>Dutax</t>
  </si>
  <si>
    <t>KvK-nummer</t>
  </si>
  <si>
    <t>Onderaannemer?</t>
  </si>
  <si>
    <t>Nee</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</si>
  <si>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</si>
  <si>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</si>
  <si>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</si>
  <si>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</si>
  <si>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</si>
  <si>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</si>
  <si>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</si>
  <si>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</si>
  <si>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</si>
  <si>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</si>
  <si>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</si>
  <si>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</si>
  <si>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</si>
  <si>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</si>
  <si>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</si>
  <si>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</si>
  <si>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</si>
  <si>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</si>
  <si>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</si>
  <si>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</si>
  <si>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</si>
  <si>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</si>
  <si>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</si>
  <si>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</si>
  <si>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</si>
  <si>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</si>
  <si>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</si>
  <si>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</si>
  <si>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</si>
  <si>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</si>
  <si>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</si>
  <si>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Zevenbergen</t>
  </si>
  <si>
    <t>per maand</t>
  </si>
  <si>
    <t>onbepaalde tijd</t>
  </si>
  <si>
    <t>chauffeur</t>
  </si>
  <si>
    <t>Hooge Zwaluwe</t>
  </si>
  <si>
    <t>onbepaalde tijde tijd</t>
  </si>
  <si>
    <t>bepaalde tijd</t>
  </si>
  <si>
    <t>Roosendaal</t>
  </si>
  <si>
    <t>Goverde</t>
  </si>
  <si>
    <t>2 + 4</t>
  </si>
  <si>
    <t>Onbepaalde tijd</t>
  </si>
  <si>
    <t>nvt</t>
  </si>
  <si>
    <t>&gt; 3</t>
  </si>
  <si>
    <t>taxichauffeur</t>
  </si>
  <si>
    <t>zevenbergen</t>
  </si>
  <si>
    <t>nee</t>
  </si>
  <si>
    <t>&gt;3</t>
  </si>
  <si>
    <t>n.v.t.</t>
  </si>
  <si>
    <t>Chauffeur</t>
  </si>
  <si>
    <t>Begeleidster</t>
  </si>
  <si>
    <t>Leerlingenvervoer gemeente Moerdijk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</si>
</sst>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 [$€-2]\ * #,##0.00_ ;_ [$€-2]\ * \-#,##0.00_ ;_ [$€-2]\ * &quot;-&quot;??_ ;_ @_ "/>
    <numFmt numFmtId="166" formatCode="[$€-413]\ #,##0.00"/>
  </numFmts>
  <fonts count="10" x14ac:knownFonts="1">
    <font>
      <sz val="11"/>
      <color theme="1"/>
      <name val="Aptos Narrow"/>
      <family val="2"/>
      <scheme val="minor"/>
    </font>
    <font>
      <u/>
      <sz val="11"/>
      <color theme="10"/>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2"/>
      <color theme="1"/>
      <name val="Calibri"/>
      <family val="2"/>
    </font>
    <font>
      <sz val="11"/>
      <name val="Aptos Narrow"/>
      <family val="2"/>
      <scheme val="minor"/>
    </font>
    <font>
      <sz val="12"/>
      <color theme="1"/>
      <name val="Aptos Narrow"/>
      <family val="2"/>
      <scheme val="minor"/>
    </font>
    <font>
      <sz val="12"/>
      <name val="Aptos Narrow"/>
      <family val="2"/>
      <scheme val="minor"/>
    </font>
    <font>
      <sz val="1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rgb="FF92D050"/>
        <bgColor theme="0"/>
      </patternFill>
    </fill>
    <fill>
      <patternFill patternType="solid">
        <fgColor theme="8"/>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9" fillId="0" borderId="0" applyFont="0" applyFill="0" applyBorder="0" applyAlignment="0" applyProtection="0"/>
  </cellStyleXfs>
  <cellXfs count="51">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5" fillId="6" borderId="7" xfId="0" applyFont="1" applyFill="1" applyBorder="1"/>
    <xf numFmtId="1" fontId="6" fillId="5" borderId="7" xfId="0" applyNumberFormat="1" applyFont="1" applyFill="1" applyBorder="1"/>
    <xf numFmtId="0" fontId="0" fillId="5" borderId="7" xfId="0" applyFill="1" applyBorder="1"/>
    <xf numFmtId="0" fontId="6" fillId="5" borderId="7" xfId="0" applyFont="1" applyFill="1" applyBorder="1"/>
    <xf numFmtId="0" fontId="8" fillId="5" borderId="7" xfId="0" applyFont="1" applyFill="1" applyBorder="1"/>
    <xf numFmtId="0" fontId="6" fillId="5" borderId="7" xfId="0" applyFont="1" applyFill="1" applyBorder="1" applyAlignment="1">
      <alignment horizontal="center"/>
    </xf>
    <xf numFmtId="10" fontId="6" fillId="5" borderId="7" xfId="0" applyNumberFormat="1" applyFont="1" applyFill="1" applyBorder="1" applyAlignment="1">
      <alignment horizontal="center"/>
    </xf>
    <xf numFmtId="1" fontId="6" fillId="5" borderId="7" xfId="0" applyNumberFormat="1" applyFont="1" applyFill="1" applyBorder="1" applyAlignment="1">
      <alignment horizontal="center"/>
    </xf>
    <xf numFmtId="165" fontId="6" fillId="5" borderId="7" xfId="0" applyNumberFormat="1" applyFont="1" applyFill="1" applyBorder="1" applyAlignment="1">
      <alignment horizontal="center"/>
    </xf>
    <xf numFmtId="0" fontId="7" fillId="5" borderId="7" xfId="0" applyFont="1" applyFill="1" applyBorder="1"/>
    <xf numFmtId="0" fontId="1" fillId="5" borderId="7" xfId="1" applyFill="1" applyBorder="1"/>
    <xf numFmtId="0" fontId="7" fillId="5" borderId="7" xfId="0" applyFont="1" applyFill="1" applyBorder="1" applyAlignment="1">
      <alignment horizontal="center"/>
    </xf>
    <xf numFmtId="9" fontId="7" fillId="5" borderId="7" xfId="0" applyNumberFormat="1" applyFont="1" applyFill="1" applyBorder="1" applyAlignment="1">
      <alignment horizontal="center"/>
    </xf>
    <xf numFmtId="0" fontId="7" fillId="5" borderId="0" xfId="0" applyFont="1" applyFill="1" applyAlignment="1">
      <alignment horizontal="center"/>
    </xf>
    <xf numFmtId="0" fontId="0" fillId="5" borderId="7" xfId="0" applyFill="1" applyBorder="1" applyAlignment="1">
      <alignment horizontal="center"/>
    </xf>
    <xf numFmtId="49" fontId="0" fillId="5" borderId="7" xfId="0" applyNumberFormat="1" applyFill="1" applyBorder="1"/>
    <xf numFmtId="14" fontId="0" fillId="5" borderId="7" xfId="0" applyNumberFormat="1" applyFill="1" applyBorder="1"/>
    <xf numFmtId="2" fontId="0" fillId="5" borderId="7" xfId="0" applyNumberFormat="1" applyFill="1" applyBorder="1"/>
    <xf numFmtId="9" fontId="0" fillId="5" borderId="7" xfId="0" applyNumberFormat="1" applyFill="1" applyBorder="1"/>
    <xf numFmtId="44" fontId="0" fillId="5" borderId="7" xfId="0" applyNumberFormat="1" applyFill="1" applyBorder="1"/>
    <xf numFmtId="164" fontId="7" fillId="7" borderId="7" xfId="0" applyNumberFormat="1" applyFont="1" applyFill="1" applyBorder="1" applyAlignment="1">
      <alignment horizontal="center"/>
    </xf>
    <xf numFmtId="164" fontId="6" fillId="5" borderId="7" xfId="0" applyNumberFormat="1" applyFont="1" applyFill="1" applyBorder="1" applyAlignment="1">
      <alignment horizontal="center"/>
    </xf>
    <xf numFmtId="0" fontId="6" fillId="5" borderId="7" xfId="0" applyFont="1" applyFill="1" applyBorder="1" applyAlignment="1">
      <alignment horizontal="right"/>
    </xf>
    <xf numFmtId="166" fontId="6" fillId="5" borderId="0" xfId="0" applyNumberFormat="1" applyFont="1" applyFill="1" applyAlignment="1">
      <alignment horizontal="center"/>
    </xf>
    <xf numFmtId="0" fontId="0" fillId="5" borderId="3" xfId="0" applyFill="1" applyBorder="1"/>
    <xf numFmtId="0" fontId="6" fillId="5" borderId="0" xfId="0" applyFont="1" applyFill="1" applyAlignment="1">
      <alignment horizontal="center"/>
    </xf>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4" fontId="2" fillId="0" borderId="8"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cellXfs>
  <cellStyles count="3">
    <cellStyle name="Hyperlink" xfId="1" builtinId="8"/>
    <cellStyle name="Procent 2" xfId="2" xr:uid="{EB872FEE-59BC-400B-B476-81005DB133B5}"/>
    <cellStyle name="Standaard"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51-2023%20LLV%20%20Moerdijk/Werkbestand%20leerlingenvervoer%20Moerdijk%20A0351-2023.xlsx" TargetMode="External"/><Relationship Id="rId1" Type="http://schemas.openxmlformats.org/officeDocument/2006/relationships/externalLinkPath" Target="Werkbestand%20leerlingenvervoer%20Moerdijk%20A035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erdijk Dutax"/>
      <sheetName val="Opgaveformulier Goverde"/>
      <sheetName val="Opgaveformulier Secutax (DVG)"/>
      <sheetName val="Moerdijk  Dutax Bewerkt"/>
      <sheetName val="Moerdijk  Goverde Bewerkt"/>
      <sheetName val="Bewerkt  Secutax (DVG)"/>
      <sheetName val="AOWnieuw"/>
      <sheetName val="Flyer"/>
    </sheetNames>
    <sheetDataSet>
      <sheetData sheetId="0"/>
      <sheetData sheetId="1"/>
      <sheetData sheetId="2"/>
      <sheetData sheetId="3"/>
      <sheetData sheetId="4"/>
      <sheetData sheetId="5"/>
      <sheetData sheetId="6">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7"/>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F4179-EF36-42EB-98B8-38E13336B0C4}">
  <sheetPr>
    <pageSetUpPr fitToPage="1"/>
  </sheetPr>
  <dimension ref="A1:AA26"/>
  <sheetViews>
    <sheetView view="pageBreakPreview" zoomScale="70" zoomScaleNormal="70" zoomScaleSheetLayoutView="70" workbookViewId="0">
      <selection activeCell="C5" sqref="C5:V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3" max="23" width="9.109375" hidden="1" customWidth="1"/>
    <col min="24" max="24" width="11.88671875" hidden="1" customWidth="1"/>
    <col min="25" max="27" width="9.109375" hidden="1" customWidth="1"/>
  </cols>
  <sheetData>
    <row r="1" spans="1:22" ht="21.6" thickBot="1" x14ac:dyDescent="0.45">
      <c r="A1" s="40" t="s">
        <v>0</v>
      </c>
      <c r="B1" s="41"/>
      <c r="C1" s="41"/>
      <c r="D1" s="41"/>
      <c r="E1" s="41"/>
      <c r="F1" s="41"/>
      <c r="G1" s="41"/>
      <c r="H1" s="41"/>
      <c r="I1" s="41"/>
      <c r="J1" s="41"/>
      <c r="K1" s="41"/>
      <c r="L1" s="41"/>
      <c r="M1" s="41"/>
      <c r="N1" s="41"/>
      <c r="O1" s="41"/>
      <c r="P1" s="41"/>
      <c r="Q1" s="41"/>
      <c r="R1" s="41"/>
      <c r="S1" s="41"/>
      <c r="T1" s="41"/>
      <c r="U1" s="41"/>
      <c r="V1" s="41"/>
    </row>
    <row r="2" spans="1:22" ht="21" x14ac:dyDescent="0.4">
      <c r="A2" s="42" t="s">
        <v>1</v>
      </c>
      <c r="B2" s="42"/>
      <c r="C2" s="43" t="s">
        <v>2</v>
      </c>
      <c r="D2" s="44"/>
      <c r="E2" s="44"/>
      <c r="F2" s="44"/>
      <c r="G2" s="44"/>
      <c r="H2" s="44"/>
      <c r="I2" s="44"/>
      <c r="J2" s="44"/>
      <c r="K2" s="44"/>
      <c r="L2" s="44"/>
      <c r="M2" s="44"/>
      <c r="N2" s="44"/>
      <c r="O2" s="44"/>
      <c r="P2" s="44"/>
      <c r="Q2" s="44"/>
      <c r="R2" s="44"/>
      <c r="S2" s="44"/>
      <c r="T2" s="44"/>
      <c r="U2" s="44"/>
      <c r="V2" s="45"/>
    </row>
    <row r="3" spans="1:22" ht="21" x14ac:dyDescent="0.4">
      <c r="A3" s="36" t="s">
        <v>3</v>
      </c>
      <c r="B3" s="36"/>
      <c r="C3" s="37"/>
      <c r="D3" s="38"/>
      <c r="E3" s="38"/>
      <c r="F3" s="38"/>
      <c r="G3" s="38"/>
      <c r="H3" s="38"/>
      <c r="I3" s="38"/>
      <c r="J3" s="38"/>
      <c r="K3" s="38"/>
      <c r="L3" s="38"/>
      <c r="M3" s="38"/>
      <c r="N3" s="38"/>
      <c r="O3" s="38"/>
      <c r="P3" s="38"/>
      <c r="Q3" s="38"/>
      <c r="R3" s="38"/>
      <c r="S3" s="38"/>
      <c r="T3" s="38"/>
      <c r="U3" s="38"/>
      <c r="V3" s="39"/>
    </row>
    <row r="4" spans="1:22" ht="21" x14ac:dyDescent="0.4">
      <c r="A4" s="36" t="s">
        <v>4</v>
      </c>
      <c r="B4" s="36"/>
      <c r="C4" s="37" t="s">
        <v>5</v>
      </c>
      <c r="D4" s="38"/>
      <c r="E4" s="38"/>
      <c r="F4" s="38"/>
      <c r="G4" s="38"/>
      <c r="H4" s="38"/>
      <c r="I4" s="38"/>
      <c r="J4" s="38"/>
      <c r="K4" s="38"/>
      <c r="L4" s="38"/>
      <c r="M4" s="38"/>
      <c r="N4" s="38"/>
      <c r="O4" s="38"/>
      <c r="P4" s="38"/>
      <c r="Q4" s="38"/>
      <c r="R4" s="38"/>
      <c r="S4" s="38"/>
      <c r="T4" s="38"/>
      <c r="U4" s="38"/>
      <c r="V4" s="39"/>
    </row>
    <row r="5" spans="1:22" ht="21" x14ac:dyDescent="0.4">
      <c r="A5" s="36" t="s">
        <v>6</v>
      </c>
      <c r="B5" s="36"/>
      <c r="C5" s="37" t="s">
        <v>57</v>
      </c>
      <c r="D5" s="38"/>
      <c r="E5" s="38"/>
      <c r="F5" s="38"/>
      <c r="G5" s="38"/>
      <c r="H5" s="38"/>
      <c r="I5" s="38"/>
      <c r="J5" s="38"/>
      <c r="K5" s="38"/>
      <c r="L5" s="38"/>
      <c r="M5" s="38"/>
      <c r="N5" s="38"/>
      <c r="O5" s="38"/>
      <c r="P5" s="38"/>
      <c r="Q5" s="38"/>
      <c r="R5" s="38"/>
      <c r="S5" s="38"/>
      <c r="T5" s="38"/>
      <c r="U5" s="38"/>
      <c r="V5" s="39"/>
    </row>
    <row r="6" spans="1:22" ht="21" x14ac:dyDescent="0.4">
      <c r="A6" s="36" t="s">
        <v>7</v>
      </c>
      <c r="B6" s="36"/>
      <c r="C6" s="46">
        <v>45343</v>
      </c>
      <c r="D6" s="38"/>
      <c r="E6" s="38"/>
      <c r="F6" s="38"/>
      <c r="G6" s="38"/>
      <c r="H6" s="38"/>
      <c r="I6" s="38"/>
      <c r="J6" s="38"/>
      <c r="K6" s="38"/>
      <c r="L6" s="38"/>
      <c r="M6" s="38"/>
      <c r="N6" s="38"/>
      <c r="O6" s="38"/>
      <c r="P6" s="38"/>
      <c r="Q6" s="38"/>
      <c r="R6" s="38"/>
      <c r="S6" s="38"/>
      <c r="T6" s="38"/>
      <c r="U6" s="38"/>
      <c r="V6" s="39"/>
    </row>
    <row r="7" spans="1:22" ht="21" x14ac:dyDescent="0.4">
      <c r="A7" s="36" t="s">
        <v>8</v>
      </c>
      <c r="B7" s="36"/>
      <c r="C7" s="46">
        <v>45419</v>
      </c>
      <c r="D7" s="38"/>
      <c r="E7" s="38"/>
      <c r="F7" s="38"/>
      <c r="G7" s="38"/>
      <c r="H7" s="38"/>
      <c r="I7" s="38"/>
      <c r="J7" s="38"/>
      <c r="K7" s="38"/>
      <c r="L7" s="38"/>
      <c r="M7" s="38"/>
      <c r="N7" s="38"/>
      <c r="O7" s="38"/>
      <c r="P7" s="38"/>
      <c r="Q7" s="38"/>
      <c r="R7" s="38"/>
      <c r="S7" s="38"/>
      <c r="T7" s="38"/>
      <c r="U7" s="38"/>
      <c r="V7" s="39"/>
    </row>
    <row r="8" spans="1:22" ht="21" x14ac:dyDescent="0.4">
      <c r="A8" s="36" t="s">
        <v>9</v>
      </c>
      <c r="B8" s="36"/>
      <c r="C8" s="46">
        <v>45441</v>
      </c>
      <c r="D8" s="38"/>
      <c r="E8" s="38"/>
      <c r="F8" s="38"/>
      <c r="G8" s="38"/>
      <c r="H8" s="38"/>
      <c r="I8" s="38"/>
      <c r="J8" s="38"/>
      <c r="K8" s="38"/>
      <c r="L8" s="38"/>
      <c r="M8" s="38"/>
      <c r="N8" s="38"/>
      <c r="O8" s="38"/>
      <c r="P8" s="38"/>
      <c r="Q8" s="38"/>
      <c r="R8" s="38"/>
      <c r="S8" s="38"/>
      <c r="T8" s="38"/>
      <c r="U8" s="38"/>
      <c r="V8" s="39"/>
    </row>
    <row r="9" spans="1:22" ht="21" x14ac:dyDescent="0.4">
      <c r="A9" s="36" t="s">
        <v>10</v>
      </c>
      <c r="B9" s="36"/>
      <c r="C9" s="46">
        <v>45505</v>
      </c>
      <c r="D9" s="38"/>
      <c r="E9" s="38"/>
      <c r="F9" s="38"/>
      <c r="G9" s="38"/>
      <c r="H9" s="38"/>
      <c r="I9" s="38"/>
      <c r="J9" s="38"/>
      <c r="K9" s="38"/>
      <c r="L9" s="38"/>
      <c r="M9" s="38"/>
      <c r="N9" s="38"/>
      <c r="O9" s="38"/>
      <c r="P9" s="38"/>
      <c r="Q9" s="38"/>
      <c r="R9" s="38"/>
      <c r="S9" s="38"/>
      <c r="T9" s="38"/>
      <c r="U9" s="38"/>
      <c r="V9" s="39"/>
    </row>
    <row r="10" spans="1:22" ht="21" x14ac:dyDescent="0.4">
      <c r="A10" s="36" t="s">
        <v>11</v>
      </c>
      <c r="B10" s="36"/>
      <c r="C10" s="37" t="s">
        <v>12</v>
      </c>
      <c r="D10" s="38"/>
      <c r="E10" s="38"/>
      <c r="F10" s="38"/>
      <c r="G10" s="38"/>
      <c r="H10" s="38"/>
      <c r="I10" s="38"/>
      <c r="J10" s="38"/>
      <c r="K10" s="38"/>
      <c r="L10" s="38"/>
      <c r="M10" s="38"/>
      <c r="N10" s="38"/>
      <c r="O10" s="38"/>
      <c r="P10" s="38"/>
      <c r="Q10" s="38"/>
      <c r="R10" s="38"/>
      <c r="S10" s="38"/>
      <c r="T10" s="38"/>
      <c r="U10" s="38"/>
      <c r="V10" s="39"/>
    </row>
    <row r="11" spans="1:22" s="2" customFormat="1" ht="16.5" customHeight="1" x14ac:dyDescent="0.35">
      <c r="A11" s="47" t="s">
        <v>13</v>
      </c>
      <c r="B11" s="48"/>
      <c r="C11" s="48"/>
      <c r="D11" s="48"/>
      <c r="E11" s="48"/>
      <c r="F11" s="48"/>
      <c r="G11" s="48"/>
      <c r="H11" s="48"/>
      <c r="I11" s="48"/>
      <c r="J11" s="48"/>
      <c r="K11" s="48"/>
      <c r="L11" s="1"/>
      <c r="M11" s="49" t="s">
        <v>14</v>
      </c>
      <c r="N11" s="50"/>
      <c r="O11" s="50"/>
      <c r="P11" s="50"/>
      <c r="Q11" s="50"/>
      <c r="R11" s="50"/>
      <c r="S11" s="50"/>
      <c r="T11" s="50"/>
      <c r="U11" s="50"/>
      <c r="V11" s="50"/>
    </row>
    <row r="12" spans="1:22" s="9" customFormat="1" ht="30" customHeight="1" x14ac:dyDescent="0.3">
      <c r="A12" s="3" t="s">
        <v>15</v>
      </c>
      <c r="B12" s="4" t="s">
        <v>16</v>
      </c>
      <c r="C12" s="4" t="s">
        <v>17</v>
      </c>
      <c r="D12" s="4" t="s">
        <v>18</v>
      </c>
      <c r="E12" s="4" t="s">
        <v>19</v>
      </c>
      <c r="F12" s="4" t="s">
        <v>20</v>
      </c>
      <c r="G12" s="4" t="s">
        <v>21</v>
      </c>
      <c r="H12" s="4" t="s">
        <v>22</v>
      </c>
      <c r="I12" s="4" t="s">
        <v>23</v>
      </c>
      <c r="J12" s="4" t="s">
        <v>24</v>
      </c>
      <c r="K12" s="4" t="s">
        <v>25</v>
      </c>
      <c r="L12" s="5" t="s">
        <v>26</v>
      </c>
      <c r="M12" s="6" t="s">
        <v>27</v>
      </c>
      <c r="N12" s="7" t="s">
        <v>28</v>
      </c>
      <c r="O12" s="7" t="s">
        <v>29</v>
      </c>
      <c r="P12" s="7" t="s">
        <v>30</v>
      </c>
      <c r="Q12" s="7" t="s">
        <v>31</v>
      </c>
      <c r="R12" s="7" t="s">
        <v>32</v>
      </c>
      <c r="S12" s="7" t="s">
        <v>33</v>
      </c>
      <c r="T12" s="7" t="s">
        <v>34</v>
      </c>
      <c r="U12" s="8" t="s">
        <v>35</v>
      </c>
      <c r="V12" s="8" t="s">
        <v>36</v>
      </c>
    </row>
    <row r="13" spans="1:22" ht="15.6" x14ac:dyDescent="0.3">
      <c r="A13" s="25"/>
      <c r="B13" s="12"/>
      <c r="C13" s="12"/>
      <c r="D13" s="12"/>
      <c r="E13" s="12"/>
      <c r="F13" s="12"/>
      <c r="G13" s="20"/>
      <c r="H13" s="26"/>
      <c r="I13" s="27">
        <f>43.67+16</f>
        <v>59.67</v>
      </c>
      <c r="J13" s="10" t="s">
        <v>38</v>
      </c>
      <c r="K13" s="28">
        <v>1</v>
      </c>
      <c r="L13" s="11"/>
      <c r="M13" s="12">
        <v>23</v>
      </c>
      <c r="N13" s="12" t="s">
        <v>39</v>
      </c>
      <c r="O13" s="12"/>
      <c r="P13" s="12">
        <v>5</v>
      </c>
      <c r="Q13" s="12">
        <v>5</v>
      </c>
      <c r="R13" s="12"/>
      <c r="S13" s="12" t="s">
        <v>40</v>
      </c>
      <c r="T13" s="29">
        <v>14.58</v>
      </c>
      <c r="U13" s="12" t="s">
        <v>41</v>
      </c>
      <c r="V13" s="13"/>
    </row>
    <row r="14" spans="1:22" ht="15.6" x14ac:dyDescent="0.3">
      <c r="A14" s="25"/>
      <c r="B14" s="12"/>
      <c r="C14" s="12"/>
      <c r="D14" s="12"/>
      <c r="E14" s="12"/>
      <c r="F14" s="12"/>
      <c r="G14" s="20"/>
      <c r="H14" s="26"/>
      <c r="I14" s="27">
        <f>43.67+27.5</f>
        <v>71.17</v>
      </c>
      <c r="J14" s="10" t="s">
        <v>38</v>
      </c>
      <c r="K14" s="28">
        <v>1</v>
      </c>
      <c r="L14" s="11"/>
      <c r="M14" s="12">
        <v>25</v>
      </c>
      <c r="N14" s="12" t="s">
        <v>39</v>
      </c>
      <c r="O14" s="12"/>
      <c r="P14" s="12">
        <v>5</v>
      </c>
      <c r="Q14" s="12">
        <v>5</v>
      </c>
      <c r="R14" s="12"/>
      <c r="S14" s="12" t="s">
        <v>40</v>
      </c>
      <c r="T14" s="29">
        <v>14.58</v>
      </c>
      <c r="U14" s="12" t="s">
        <v>41</v>
      </c>
      <c r="V14" s="13"/>
    </row>
    <row r="15" spans="1:22" ht="15.6" x14ac:dyDescent="0.3">
      <c r="A15" s="25"/>
      <c r="B15" s="12"/>
      <c r="C15" s="12"/>
      <c r="D15" s="12"/>
      <c r="E15" s="12"/>
      <c r="F15" s="12"/>
      <c r="G15" s="20"/>
      <c r="H15" s="26"/>
      <c r="I15" s="27">
        <f>43.67+20.75</f>
        <v>64.42</v>
      </c>
      <c r="J15" s="10" t="s">
        <v>38</v>
      </c>
      <c r="K15" s="28">
        <v>1</v>
      </c>
      <c r="L15" s="11"/>
      <c r="M15" s="12">
        <v>25</v>
      </c>
      <c r="N15" s="12" t="s">
        <v>39</v>
      </c>
      <c r="O15" s="12"/>
      <c r="P15" s="12">
        <v>11</v>
      </c>
      <c r="Q15" s="12">
        <v>11</v>
      </c>
      <c r="R15" s="12"/>
      <c r="S15" s="12" t="s">
        <v>40</v>
      </c>
      <c r="T15" s="29">
        <v>15.79</v>
      </c>
      <c r="U15" s="12" t="s">
        <v>41</v>
      </c>
      <c r="V15" s="13"/>
    </row>
    <row r="16" spans="1:22" ht="15.6" x14ac:dyDescent="0.3">
      <c r="A16" s="25"/>
      <c r="B16" s="12"/>
      <c r="C16" s="12"/>
      <c r="D16" s="12"/>
      <c r="E16" s="12"/>
      <c r="F16" s="12"/>
      <c r="G16" s="20"/>
      <c r="H16" s="26"/>
      <c r="I16" s="27">
        <v>46.92</v>
      </c>
      <c r="J16" s="10" t="s">
        <v>38</v>
      </c>
      <c r="K16" s="28">
        <v>1</v>
      </c>
      <c r="L16" s="14"/>
      <c r="M16" s="12">
        <v>25</v>
      </c>
      <c r="N16" s="12" t="s">
        <v>39</v>
      </c>
      <c r="O16" s="12"/>
      <c r="P16" s="12">
        <v>8</v>
      </c>
      <c r="Q16" s="12">
        <v>8</v>
      </c>
      <c r="R16" s="12"/>
      <c r="S16" s="12" t="s">
        <v>40</v>
      </c>
      <c r="T16" s="29">
        <v>15.79</v>
      </c>
      <c r="U16" s="12" t="s">
        <v>41</v>
      </c>
      <c r="V16" s="14"/>
    </row>
    <row r="17" spans="1:22" ht="15.6" x14ac:dyDescent="0.3">
      <c r="A17" s="25"/>
      <c r="B17" s="12"/>
      <c r="C17" s="12"/>
      <c r="D17" s="12"/>
      <c r="E17" s="12"/>
      <c r="F17" s="12"/>
      <c r="G17" s="20"/>
      <c r="H17" s="26"/>
      <c r="I17" s="27">
        <f>43.67+77</f>
        <v>120.67</v>
      </c>
      <c r="J17" s="10" t="s">
        <v>38</v>
      </c>
      <c r="K17" s="28">
        <v>1</v>
      </c>
      <c r="L17" s="11"/>
      <c r="M17" s="12">
        <v>25</v>
      </c>
      <c r="N17" s="12" t="s">
        <v>39</v>
      </c>
      <c r="O17" s="12"/>
      <c r="P17" s="12">
        <v>8</v>
      </c>
      <c r="Q17" s="12">
        <v>8</v>
      </c>
      <c r="R17" s="12"/>
      <c r="S17" s="12" t="s">
        <v>40</v>
      </c>
      <c r="T17" s="29">
        <v>15.49</v>
      </c>
      <c r="U17" s="12" t="s">
        <v>41</v>
      </c>
      <c r="V17" s="13"/>
    </row>
    <row r="18" spans="1:22" ht="15.6" x14ac:dyDescent="0.3">
      <c r="A18" s="25"/>
      <c r="B18" s="12"/>
      <c r="C18" s="12"/>
      <c r="D18" s="12"/>
      <c r="E18" s="12"/>
      <c r="F18" s="12"/>
      <c r="G18" s="20"/>
      <c r="H18" s="26"/>
      <c r="I18" s="27">
        <f>43.67+32.75</f>
        <v>76.42</v>
      </c>
      <c r="J18" s="10" t="s">
        <v>38</v>
      </c>
      <c r="K18" s="28">
        <v>1</v>
      </c>
      <c r="L18" s="14"/>
      <c r="M18" s="12">
        <v>25</v>
      </c>
      <c r="N18" s="12" t="s">
        <v>39</v>
      </c>
      <c r="O18" s="12"/>
      <c r="P18" s="12">
        <v>17</v>
      </c>
      <c r="Q18" s="12">
        <v>17</v>
      </c>
      <c r="R18" s="12"/>
      <c r="S18" s="12" t="s">
        <v>40</v>
      </c>
      <c r="T18" s="29">
        <v>15.79</v>
      </c>
      <c r="U18" s="12" t="s">
        <v>41</v>
      </c>
      <c r="V18" s="14"/>
    </row>
    <row r="19" spans="1:22" ht="15.6" x14ac:dyDescent="0.3">
      <c r="A19" s="25"/>
      <c r="B19" s="12"/>
      <c r="C19" s="12"/>
      <c r="D19" s="12"/>
      <c r="E19" s="12"/>
      <c r="F19" s="12"/>
      <c r="G19" s="20"/>
      <c r="H19" s="26"/>
      <c r="I19" s="27">
        <f>43.67+65</f>
        <v>108.67</v>
      </c>
      <c r="J19" s="10" t="s">
        <v>38</v>
      </c>
      <c r="K19" s="28">
        <v>1</v>
      </c>
      <c r="L19" s="11"/>
      <c r="M19" s="12">
        <v>25</v>
      </c>
      <c r="N19" s="12" t="s">
        <v>39</v>
      </c>
      <c r="O19" s="12"/>
      <c r="P19" s="12">
        <v>8</v>
      </c>
      <c r="Q19" s="12">
        <v>8</v>
      </c>
      <c r="R19" s="12"/>
      <c r="S19" s="12" t="s">
        <v>40</v>
      </c>
      <c r="T19" s="29">
        <v>15.49</v>
      </c>
      <c r="U19" s="12" t="s">
        <v>41</v>
      </c>
      <c r="V19" s="13"/>
    </row>
    <row r="20" spans="1:22" ht="15.6" x14ac:dyDescent="0.3">
      <c r="A20" s="25"/>
      <c r="B20" s="12"/>
      <c r="C20" s="12"/>
      <c r="D20" s="12"/>
      <c r="E20" s="12"/>
      <c r="F20" s="26"/>
      <c r="G20" s="20"/>
      <c r="H20" s="26"/>
      <c r="I20" s="27">
        <f>43.67+40.75</f>
        <v>84.42</v>
      </c>
      <c r="J20" s="10" t="s">
        <v>38</v>
      </c>
      <c r="K20" s="28">
        <v>1</v>
      </c>
      <c r="L20" s="11"/>
      <c r="M20" s="12">
        <v>25</v>
      </c>
      <c r="N20" s="12" t="s">
        <v>39</v>
      </c>
      <c r="O20" s="12"/>
      <c r="P20" s="12">
        <v>9</v>
      </c>
      <c r="Q20" s="12">
        <v>9</v>
      </c>
      <c r="R20" s="12"/>
      <c r="S20" s="12" t="s">
        <v>40</v>
      </c>
      <c r="T20" s="29">
        <v>15.79</v>
      </c>
      <c r="U20" s="12" t="s">
        <v>41</v>
      </c>
      <c r="V20" s="13"/>
    </row>
    <row r="21" spans="1:22" ht="15.6" x14ac:dyDescent="0.3">
      <c r="A21" s="25"/>
      <c r="B21" s="12"/>
      <c r="C21" s="12"/>
      <c r="D21" s="12"/>
      <c r="E21" s="12"/>
      <c r="F21" s="12"/>
      <c r="G21" s="20"/>
      <c r="H21" s="26"/>
      <c r="I21" s="27">
        <f>43.67+29</f>
        <v>72.67</v>
      </c>
      <c r="J21" s="10" t="s">
        <v>38</v>
      </c>
      <c r="K21" s="28">
        <v>1</v>
      </c>
      <c r="L21" s="11"/>
      <c r="M21" s="12">
        <v>23</v>
      </c>
      <c r="N21" s="12" t="s">
        <v>39</v>
      </c>
      <c r="O21" s="12"/>
      <c r="P21" s="12">
        <v>6</v>
      </c>
      <c r="Q21" s="12">
        <v>6</v>
      </c>
      <c r="R21" s="12"/>
      <c r="S21" s="12" t="s">
        <v>40</v>
      </c>
      <c r="T21" s="29">
        <v>14.88</v>
      </c>
      <c r="U21" s="12" t="s">
        <v>41</v>
      </c>
      <c r="V21" s="13"/>
    </row>
    <row r="22" spans="1:22" ht="15.6" x14ac:dyDescent="0.3">
      <c r="A22" s="25"/>
      <c r="B22" s="12"/>
      <c r="C22" s="12"/>
      <c r="D22" s="12"/>
      <c r="E22" s="12"/>
      <c r="F22" s="12"/>
      <c r="G22" s="20"/>
      <c r="H22" s="26"/>
      <c r="I22" s="27">
        <f>43.67+31</f>
        <v>74.67</v>
      </c>
      <c r="J22" s="10" t="s">
        <v>38</v>
      </c>
      <c r="K22" s="28">
        <v>1</v>
      </c>
      <c r="L22" s="11"/>
      <c r="M22" s="12">
        <v>25</v>
      </c>
      <c r="N22" s="12" t="s">
        <v>42</v>
      </c>
      <c r="O22" s="12"/>
      <c r="P22" s="12">
        <v>7</v>
      </c>
      <c r="Q22" s="12">
        <v>7</v>
      </c>
      <c r="R22" s="12"/>
      <c r="S22" s="12" t="s">
        <v>40</v>
      </c>
      <c r="T22" s="29">
        <v>15.18</v>
      </c>
      <c r="U22" s="12" t="s">
        <v>41</v>
      </c>
      <c r="V22" s="13"/>
    </row>
    <row r="23" spans="1:22" ht="15.6" x14ac:dyDescent="0.3">
      <c r="A23" s="25"/>
      <c r="B23" s="12"/>
      <c r="C23" s="12"/>
      <c r="D23" s="12"/>
      <c r="E23" s="12"/>
      <c r="F23" s="12"/>
      <c r="G23" s="20"/>
      <c r="H23" s="26"/>
      <c r="I23" s="27">
        <f>43.67+10</f>
        <v>53.67</v>
      </c>
      <c r="J23" s="10" t="s">
        <v>38</v>
      </c>
      <c r="K23" s="28">
        <v>1</v>
      </c>
      <c r="L23" s="11"/>
      <c r="M23" s="12">
        <v>25</v>
      </c>
      <c r="N23" s="12" t="s">
        <v>39</v>
      </c>
      <c r="O23" s="12"/>
      <c r="P23" s="12">
        <v>12</v>
      </c>
      <c r="Q23" s="12">
        <v>12</v>
      </c>
      <c r="R23" s="12"/>
      <c r="S23" s="12" t="s">
        <v>40</v>
      </c>
      <c r="T23" s="29">
        <v>15.79</v>
      </c>
      <c r="U23" s="12" t="s">
        <v>41</v>
      </c>
      <c r="V23" s="13"/>
    </row>
    <row r="24" spans="1:22" ht="15.6" x14ac:dyDescent="0.3">
      <c r="A24" s="25"/>
      <c r="B24" s="12"/>
      <c r="C24" s="12"/>
      <c r="D24" s="12"/>
      <c r="E24" s="12"/>
      <c r="F24" s="12"/>
      <c r="G24" s="20"/>
      <c r="H24" s="26"/>
      <c r="I24" s="27">
        <f>15*13/3</f>
        <v>65</v>
      </c>
      <c r="J24" s="10" t="s">
        <v>38</v>
      </c>
      <c r="K24" s="28">
        <v>0.8</v>
      </c>
      <c r="L24" s="11"/>
      <c r="M24" s="12">
        <v>23</v>
      </c>
      <c r="N24" s="12" t="s">
        <v>43</v>
      </c>
      <c r="O24" s="26">
        <v>45557</v>
      </c>
      <c r="P24" s="12">
        <v>1</v>
      </c>
      <c r="Q24" s="12">
        <v>1</v>
      </c>
      <c r="R24" s="12"/>
      <c r="S24" s="12" t="s">
        <v>40</v>
      </c>
      <c r="T24" s="29">
        <v>14.28</v>
      </c>
      <c r="U24" s="12" t="s">
        <v>41</v>
      </c>
      <c r="V24" s="13"/>
    </row>
    <row r="25" spans="1:22" ht="15.6" x14ac:dyDescent="0.3">
      <c r="A25" s="25"/>
      <c r="B25" s="12"/>
      <c r="C25" s="12"/>
      <c r="D25" s="12"/>
      <c r="E25" s="12"/>
      <c r="F25" s="12"/>
      <c r="G25" s="20"/>
      <c r="H25" s="26"/>
      <c r="I25" s="27">
        <f>43.67+52.75</f>
        <v>96.42</v>
      </c>
      <c r="J25" s="10" t="s">
        <v>38</v>
      </c>
      <c r="K25" s="28">
        <v>0.5</v>
      </c>
      <c r="L25" s="11"/>
      <c r="M25" s="12">
        <v>25</v>
      </c>
      <c r="N25" s="12" t="s">
        <v>39</v>
      </c>
      <c r="O25" s="12"/>
      <c r="P25" s="12">
        <v>8</v>
      </c>
      <c r="Q25" s="12">
        <v>8</v>
      </c>
      <c r="R25" s="12"/>
      <c r="S25" s="12" t="s">
        <v>40</v>
      </c>
      <c r="T25" s="29">
        <v>15.79</v>
      </c>
      <c r="U25" s="12" t="s">
        <v>41</v>
      </c>
      <c r="V25" s="13"/>
    </row>
    <row r="26" spans="1:22" ht="15.6" x14ac:dyDescent="0.3">
      <c r="A26" s="25"/>
      <c r="B26" s="12"/>
      <c r="C26" s="12"/>
      <c r="D26" s="12"/>
      <c r="E26" s="12"/>
      <c r="F26" s="12"/>
      <c r="G26" s="20"/>
      <c r="H26" s="26"/>
      <c r="I26" s="27">
        <f>43.67+74.25</f>
        <v>117.92</v>
      </c>
      <c r="J26" s="10" t="s">
        <v>38</v>
      </c>
      <c r="K26" s="28">
        <v>0.5</v>
      </c>
      <c r="L26" s="14"/>
      <c r="M26" s="12">
        <v>23</v>
      </c>
      <c r="N26" s="12" t="s">
        <v>43</v>
      </c>
      <c r="O26" s="26">
        <v>45736</v>
      </c>
      <c r="P26" s="12">
        <v>3</v>
      </c>
      <c r="Q26" s="12">
        <v>3</v>
      </c>
      <c r="R26" s="12"/>
      <c r="S26" s="12" t="s">
        <v>40</v>
      </c>
      <c r="T26" s="29">
        <v>14.58</v>
      </c>
      <c r="U26" s="12" t="s">
        <v>41</v>
      </c>
      <c r="V26" s="14"/>
    </row>
  </sheetData>
  <autoFilter ref="A12:AA26" xr:uid="{BFA9693D-3798-49B3-B809-D348F826D6CD}"/>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6">
    <dataValidation allowBlank="1" showInputMessage="1" showErrorMessage="1" prompt="Werknemers of uitzendkrachten al dan niet vallend onder de werkingssfeer van de cao taxivervoer die ingezet worden op het aanbestede vervoerscontract." sqref="A11:K11" xr:uid="{B86592E5-3AC6-4B98-8D12-A602292C1241}"/>
    <dataValidation allowBlank="1" showInputMessage="1" showErrorMessage="1" prompt="Geboortedatum van werknemer." sqref="H12" xr:uid="{C7A41AE0-DBB0-48AD-AE5D-C6DDB8A11468}"/>
    <dataValidation allowBlank="1" showInputMessage="1" showErrorMessage="1" prompt="Emailadres van werknemer." sqref="G12" xr:uid="{D9D4106B-4A8B-4436-80C9-7D29FD394E40}"/>
    <dataValidation allowBlank="1" showInputMessage="1" showErrorMessage="1" prompt="Telefoonnummer van werknemer." sqref="F12" xr:uid="{504D0FDE-D353-4745-BE45-5B75D03DCB63}"/>
    <dataValidation allowBlank="1" showInputMessage="1" showErrorMessage="1" prompt="Woonplaats van werknemer." sqref="E12" xr:uid="{A52562DC-A25F-43BD-8402-616F1EE85D62}"/>
    <dataValidation allowBlank="1" showInputMessage="1" showErrorMessage="1" prompt="Postcode van werknemer." sqref="D12" xr:uid="{6C62D339-BDE2-457A-8AAB-922785683327}"/>
    <dataValidation allowBlank="1" showInputMessage="1" showErrorMessage="1" prompt="Adres van werknemer." sqref="C12" xr:uid="{4A18F2BC-17B7-47A8-9E8A-E2EBCC1E9CD0}"/>
    <dataValidation allowBlank="1" showInputMessage="1" showErrorMessage="1" prompt="Achternaam van werknemer." sqref="B12" xr:uid="{867198F1-749B-492B-A3F6-EDF0E27A46F4}"/>
    <dataValidation allowBlank="1" showInputMessage="1" showErrorMessage="1" prompt="Voorletters van werknemer." sqref="A12" xr:uid="{0B5806E2-7A38-48B0-8941-D962CA79E992}"/>
    <dataValidation allowBlank="1" showInputMessage="1" showErrorMessage="1" prompt="Laatstverdiende bruto uurloon zoals deze van toepassing was op de publicatiedatum van deze aanbesteding conform de laatst verkregen loonstrook." sqref="T12" xr:uid="{C8C96040-8795-4EBA-82B8-D6E32299DFB5}"/>
    <dataValidation allowBlank="1" showInputMessage="1" showErrorMessage="1" prompt="De functie van de werknemer." sqref="S12" xr:uid="{03E0329F-5CD0-4BAE-8A3F-C53FCE15AB74}"/>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D96879B-BD05-4620-8C43-59B774EAD922}"/>
    <dataValidation allowBlank="1" showInputMessage="1" showErrorMessage="1" prompt="Het aantal jaren welke relevant zijn voor het vaststellen van de transitievergoeding." sqref="Q12" xr:uid="{E4C53F70-AD61-4FF0-BAEB-2298829B24E0}"/>
    <dataValidation allowBlank="1" showInputMessage="1" showErrorMessage="1" prompt="Aantal arbeidsovereenkomsten bij bepaalde tijd." sqref="P12" xr:uid="{7C2638B3-8BEB-4E18-B826-0E87F1A771CE}"/>
    <dataValidation allowBlank="1" showInputMessage="1" showErrorMessage="1" prompt="Eindatum van de arbeidsovereenkomst bij een contract voor bepaalde tijd." sqref="O12" xr:uid="{09A9155E-43CB-47F5-9A36-CDE624F93672}"/>
    <dataValidation allowBlank="1" showInputMessage="1" showErrorMessage="1" prompt="Duur van het dienstverband: Bepaalde tijd of onbepaalde tijd." sqref="N12" xr:uid="{1E41EF8F-1489-423F-B3D7-D09D68648AAC}"/>
    <dataValidation allowBlank="1" showInputMessage="1" showErrorMessage="1" prompt="Aantal vakantiedagen, conform de laatste loonstrook of laatste vakantiekaart." sqref="M12" xr:uid="{A963440E-A0E0-40E2-8E54-1F5389F4159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EC08355-8FDE-41A3-A65F-79E17A479683}"/>
    <dataValidation allowBlank="1" showInputMessage="1" showErrorMessage="1" prompt="Gemiddeld aantal gewerkte uren (inclusief betaald verlof en ziekte) in de referte periode van 3 kalendermaanden direct voorafgaand aan de publicatiedatum van de aanbesteding." sqref="I12" xr:uid="{EB859D91-69E8-4CA4-AE52-817B3524EECA}"/>
    <dataValidation allowBlank="1" showInputMessage="1" showErrorMessage="1" prompt="Standplaats zijnde het vestigingsadres." sqref="U12:V12" xr:uid="{9E354F28-AB4F-49E2-8790-AFA5F6DEE3FE}"/>
    <dataValidation type="list" allowBlank="1" showInputMessage="1" showErrorMessage="1" sqref="R25:R26 Q21:Q26 Q19 R13:R20" xr:uid="{C7073135-C2BE-4955-93CE-9BF834CEDBC1}">
      <formula1>$Y$22:$Y$23</formula1>
    </dataValidation>
    <dataValidation type="list" allowBlank="1" showInputMessage="1" showErrorMessage="1" prompt="Gewerkte uren per maand, periode of week._x000a_" sqref="K22 K26" xr:uid="{C6126256-DBA2-4714-A4CD-95CA6A1F8ACC}">
      <formula1>$X$22:$X$23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23F4CF5-7E12-46A0-B983-7FB0B8F3E0A2}"/>
    <dataValidation type="list" allowBlank="1" showInputMessage="1" showErrorMessage="1" prompt="Gewerkte uren per maand, periode of week._x000a_" sqref="P15:P18" xr:uid="{CA90DC41-40D8-4F67-A527-B90BD5A64688}">
      <formula1>$Z$22:$Z$23</formula1>
    </dataValidation>
    <dataValidation type="list" allowBlank="1" showInputMessage="1" showErrorMessage="1" sqref="R21:R24" xr:uid="{46DEE28C-245F-4C5F-BB9F-ABA536A54B2D}">
      <formula1>#REF!</formula1>
    </dataValidation>
    <dataValidation type="list" allowBlank="1" showInputMessage="1" showErrorMessage="1" prompt="Gewerkte uren per maand, periode of week._x000a_" sqref="P13:P14" xr:uid="{ED8BEC29-A765-455C-97D4-492B095CB3CF}">
      <formula1>#REF!</formula1>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A9438-CD14-403F-AD9E-4B0891214E47}">
  <sheetPr>
    <pageSetUpPr fitToPage="1"/>
  </sheetPr>
  <dimension ref="A1:V29"/>
  <sheetViews>
    <sheetView view="pageBreakPreview" topLeftCell="A3" zoomScale="70" zoomScaleNormal="70" zoomScaleSheetLayoutView="70" workbookViewId="0">
      <selection activeCell="F36" sqref="F3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6.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s>
  <sheetData>
    <row r="1" spans="1:22" ht="21.6" thickBot="1" x14ac:dyDescent="0.45">
      <c r="A1" s="40" t="s">
        <v>0</v>
      </c>
      <c r="B1" s="41"/>
      <c r="C1" s="41"/>
      <c r="D1" s="41"/>
      <c r="E1" s="41"/>
      <c r="F1" s="41"/>
      <c r="G1" s="41"/>
      <c r="H1" s="41"/>
      <c r="I1" s="41"/>
      <c r="J1" s="41"/>
      <c r="K1" s="41"/>
      <c r="L1" s="41"/>
      <c r="M1" s="41"/>
      <c r="N1" s="41"/>
      <c r="O1" s="41"/>
      <c r="P1" s="41"/>
      <c r="Q1" s="41"/>
      <c r="R1" s="41"/>
      <c r="S1" s="41"/>
      <c r="T1" s="41"/>
      <c r="U1" s="41"/>
      <c r="V1" s="41"/>
    </row>
    <row r="2" spans="1:22" ht="21" x14ac:dyDescent="0.4">
      <c r="A2" s="42" t="s">
        <v>1</v>
      </c>
      <c r="B2" s="42"/>
      <c r="C2" s="43" t="s">
        <v>45</v>
      </c>
      <c r="D2" s="44"/>
      <c r="E2" s="44"/>
      <c r="F2" s="44"/>
      <c r="G2" s="44"/>
      <c r="H2" s="44"/>
      <c r="I2" s="44"/>
      <c r="J2" s="44"/>
      <c r="K2" s="44"/>
      <c r="L2" s="44"/>
      <c r="M2" s="44"/>
      <c r="N2" s="44"/>
      <c r="O2" s="44"/>
      <c r="P2" s="44"/>
      <c r="Q2" s="44"/>
      <c r="R2" s="44"/>
      <c r="S2" s="44"/>
      <c r="T2" s="44"/>
      <c r="U2" s="44"/>
      <c r="V2" s="45"/>
    </row>
    <row r="3" spans="1:22" ht="21" x14ac:dyDescent="0.4">
      <c r="A3" s="36" t="s">
        <v>3</v>
      </c>
      <c r="B3" s="36"/>
      <c r="C3" s="37"/>
      <c r="D3" s="38"/>
      <c r="E3" s="38"/>
      <c r="F3" s="38"/>
      <c r="G3" s="38"/>
      <c r="H3" s="38"/>
      <c r="I3" s="38"/>
      <c r="J3" s="38"/>
      <c r="K3" s="38"/>
      <c r="L3" s="38"/>
      <c r="M3" s="38"/>
      <c r="N3" s="38"/>
      <c r="O3" s="38"/>
      <c r="P3" s="38"/>
      <c r="Q3" s="38"/>
      <c r="R3" s="38"/>
      <c r="S3" s="38"/>
      <c r="T3" s="38"/>
      <c r="U3" s="38"/>
      <c r="V3" s="39"/>
    </row>
    <row r="4" spans="1:22" ht="21" x14ac:dyDescent="0.4">
      <c r="A4" s="36" t="s">
        <v>4</v>
      </c>
      <c r="B4" s="36"/>
      <c r="C4" s="37" t="s">
        <v>5</v>
      </c>
      <c r="D4" s="38"/>
      <c r="E4" s="38"/>
      <c r="F4" s="38"/>
      <c r="G4" s="38"/>
      <c r="H4" s="38"/>
      <c r="I4" s="38"/>
      <c r="J4" s="38"/>
      <c r="K4" s="38"/>
      <c r="L4" s="38"/>
      <c r="M4" s="38"/>
      <c r="N4" s="38"/>
      <c r="O4" s="38"/>
      <c r="P4" s="38"/>
      <c r="Q4" s="38"/>
      <c r="R4" s="38"/>
      <c r="S4" s="38"/>
      <c r="T4" s="38"/>
      <c r="U4" s="38"/>
      <c r="V4" s="39"/>
    </row>
    <row r="5" spans="1:22" ht="21" x14ac:dyDescent="0.4">
      <c r="A5" s="36" t="s">
        <v>6</v>
      </c>
      <c r="B5" s="36"/>
      <c r="C5" s="37" t="s">
        <v>57</v>
      </c>
      <c r="D5" s="38"/>
      <c r="E5" s="38"/>
      <c r="F5" s="38"/>
      <c r="G5" s="38"/>
      <c r="H5" s="38"/>
      <c r="I5" s="38"/>
      <c r="J5" s="38"/>
      <c r="K5" s="38"/>
      <c r="L5" s="38"/>
      <c r="M5" s="38"/>
      <c r="N5" s="38"/>
      <c r="O5" s="38"/>
      <c r="P5" s="38"/>
      <c r="Q5" s="38"/>
      <c r="R5" s="38"/>
      <c r="S5" s="38"/>
      <c r="T5" s="38"/>
      <c r="U5" s="38"/>
      <c r="V5" s="39"/>
    </row>
    <row r="6" spans="1:22" ht="21" x14ac:dyDescent="0.4">
      <c r="A6" s="36" t="s">
        <v>7</v>
      </c>
      <c r="B6" s="36"/>
      <c r="C6" s="46">
        <v>45343</v>
      </c>
      <c r="D6" s="38"/>
      <c r="E6" s="38"/>
      <c r="F6" s="38"/>
      <c r="G6" s="38"/>
      <c r="H6" s="38"/>
      <c r="I6" s="38"/>
      <c r="J6" s="38"/>
      <c r="K6" s="38"/>
      <c r="L6" s="38"/>
      <c r="M6" s="38"/>
      <c r="N6" s="38"/>
      <c r="O6" s="38"/>
      <c r="P6" s="38"/>
      <c r="Q6" s="38"/>
      <c r="R6" s="38"/>
      <c r="S6" s="38"/>
      <c r="T6" s="38"/>
      <c r="U6" s="38"/>
      <c r="V6" s="39"/>
    </row>
    <row r="7" spans="1:22" ht="21" x14ac:dyDescent="0.4">
      <c r="A7" s="36" t="s">
        <v>8</v>
      </c>
      <c r="B7" s="36"/>
      <c r="C7" s="46">
        <v>45419</v>
      </c>
      <c r="D7" s="38"/>
      <c r="E7" s="38"/>
      <c r="F7" s="38"/>
      <c r="G7" s="38"/>
      <c r="H7" s="38"/>
      <c r="I7" s="38"/>
      <c r="J7" s="38"/>
      <c r="K7" s="38"/>
      <c r="L7" s="38"/>
      <c r="M7" s="38"/>
      <c r="N7" s="38"/>
      <c r="O7" s="38"/>
      <c r="P7" s="38"/>
      <c r="Q7" s="38"/>
      <c r="R7" s="38"/>
      <c r="S7" s="38"/>
      <c r="T7" s="38"/>
      <c r="U7" s="38"/>
      <c r="V7" s="39"/>
    </row>
    <row r="8" spans="1:22" ht="21" x14ac:dyDescent="0.4">
      <c r="A8" s="36" t="s">
        <v>9</v>
      </c>
      <c r="B8" s="36"/>
      <c r="C8" s="46">
        <v>45441</v>
      </c>
      <c r="D8" s="38"/>
      <c r="E8" s="38"/>
      <c r="F8" s="38"/>
      <c r="G8" s="38"/>
      <c r="H8" s="38"/>
      <c r="I8" s="38"/>
      <c r="J8" s="38"/>
      <c r="K8" s="38"/>
      <c r="L8" s="38"/>
      <c r="M8" s="38"/>
      <c r="N8" s="38"/>
      <c r="O8" s="38"/>
      <c r="P8" s="38"/>
      <c r="Q8" s="38"/>
      <c r="R8" s="38"/>
      <c r="S8" s="38"/>
      <c r="T8" s="38"/>
      <c r="U8" s="38"/>
      <c r="V8" s="39"/>
    </row>
    <row r="9" spans="1:22" ht="21" x14ac:dyDescent="0.4">
      <c r="A9" s="36" t="s">
        <v>10</v>
      </c>
      <c r="B9" s="36"/>
      <c r="C9" s="46">
        <v>45505</v>
      </c>
      <c r="D9" s="38"/>
      <c r="E9" s="38"/>
      <c r="F9" s="38"/>
      <c r="G9" s="38"/>
      <c r="H9" s="38"/>
      <c r="I9" s="38"/>
      <c r="J9" s="38"/>
      <c r="K9" s="38"/>
      <c r="L9" s="38"/>
      <c r="M9" s="38"/>
      <c r="N9" s="38"/>
      <c r="O9" s="38"/>
      <c r="P9" s="38"/>
      <c r="Q9" s="38"/>
      <c r="R9" s="38"/>
      <c r="S9" s="38"/>
      <c r="T9" s="38"/>
      <c r="U9" s="38"/>
      <c r="V9" s="39"/>
    </row>
    <row r="10" spans="1:22" ht="21" x14ac:dyDescent="0.4">
      <c r="A10" s="36" t="s">
        <v>11</v>
      </c>
      <c r="B10" s="36"/>
      <c r="C10" s="37" t="s">
        <v>12</v>
      </c>
      <c r="D10" s="38"/>
      <c r="E10" s="38"/>
      <c r="F10" s="38"/>
      <c r="G10" s="38"/>
      <c r="H10" s="38"/>
      <c r="I10" s="38"/>
      <c r="J10" s="38"/>
      <c r="K10" s="38"/>
      <c r="L10" s="38"/>
      <c r="M10" s="38"/>
      <c r="N10" s="38"/>
      <c r="O10" s="38"/>
      <c r="P10" s="38"/>
      <c r="Q10" s="38"/>
      <c r="R10" s="38"/>
      <c r="S10" s="38"/>
      <c r="T10" s="38"/>
      <c r="U10" s="38"/>
      <c r="V10" s="39"/>
    </row>
    <row r="11" spans="1:22" s="2" customFormat="1" ht="16.5" customHeight="1" x14ac:dyDescent="0.35">
      <c r="A11" s="47" t="s">
        <v>13</v>
      </c>
      <c r="B11" s="48"/>
      <c r="C11" s="48"/>
      <c r="D11" s="48"/>
      <c r="E11" s="48"/>
      <c r="F11" s="48"/>
      <c r="G11" s="48"/>
      <c r="H11" s="48"/>
      <c r="I11" s="48"/>
      <c r="J11" s="48"/>
      <c r="K11" s="48"/>
      <c r="L11" s="1"/>
      <c r="M11" s="49" t="s">
        <v>14</v>
      </c>
      <c r="N11" s="50"/>
      <c r="O11" s="50"/>
      <c r="P11" s="50"/>
      <c r="Q11" s="50"/>
      <c r="R11" s="50"/>
      <c r="S11" s="50"/>
      <c r="T11" s="50"/>
      <c r="U11" s="50"/>
      <c r="V11" s="50"/>
    </row>
    <row r="12" spans="1:22" s="9" customFormat="1" ht="30" customHeight="1" x14ac:dyDescent="0.3">
      <c r="A12" s="3" t="s">
        <v>15</v>
      </c>
      <c r="B12" s="4" t="s">
        <v>16</v>
      </c>
      <c r="C12" s="4" t="s">
        <v>17</v>
      </c>
      <c r="D12" s="4" t="s">
        <v>18</v>
      </c>
      <c r="E12" s="4" t="s">
        <v>19</v>
      </c>
      <c r="F12" s="4" t="s">
        <v>20</v>
      </c>
      <c r="G12" s="4" t="s">
        <v>21</v>
      </c>
      <c r="H12" s="4" t="s">
        <v>22</v>
      </c>
      <c r="I12" s="4" t="s">
        <v>23</v>
      </c>
      <c r="J12" s="4" t="s">
        <v>24</v>
      </c>
      <c r="K12" s="4" t="s">
        <v>25</v>
      </c>
      <c r="L12" s="5" t="s">
        <v>26</v>
      </c>
      <c r="M12" s="6" t="s">
        <v>27</v>
      </c>
      <c r="N12" s="7" t="s">
        <v>28</v>
      </c>
      <c r="O12" s="7" t="s">
        <v>29</v>
      </c>
      <c r="P12" s="7" t="s">
        <v>30</v>
      </c>
      <c r="Q12" s="7" t="s">
        <v>31</v>
      </c>
      <c r="R12" s="7" t="s">
        <v>32</v>
      </c>
      <c r="S12" s="7" t="s">
        <v>33</v>
      </c>
      <c r="T12" s="7" t="s">
        <v>34</v>
      </c>
      <c r="U12" s="8" t="s">
        <v>35</v>
      </c>
      <c r="V12" s="8" t="s">
        <v>36</v>
      </c>
    </row>
    <row r="13" spans="1:22" x14ac:dyDescent="0.3">
      <c r="A13" s="13"/>
      <c r="B13" s="13"/>
      <c r="C13" s="13"/>
      <c r="D13" s="13"/>
      <c r="E13" s="13"/>
      <c r="F13" s="13"/>
      <c r="G13" s="13"/>
      <c r="H13" s="13"/>
      <c r="I13" s="32">
        <v>60</v>
      </c>
      <c r="J13" s="13" t="s">
        <v>38</v>
      </c>
      <c r="K13" s="16">
        <v>0.75</v>
      </c>
      <c r="L13" s="15" t="s">
        <v>46</v>
      </c>
      <c r="M13" s="12">
        <v>25</v>
      </c>
      <c r="N13" s="15" t="s">
        <v>47</v>
      </c>
      <c r="O13" s="15" t="s">
        <v>48</v>
      </c>
      <c r="P13" s="15" t="s">
        <v>49</v>
      </c>
      <c r="Q13" s="17">
        <v>6.416666666666667</v>
      </c>
      <c r="R13" s="15"/>
      <c r="S13" s="18" t="s">
        <v>50</v>
      </c>
      <c r="T13" s="12">
        <v>14.88</v>
      </c>
      <c r="U13" s="15" t="s">
        <v>51</v>
      </c>
      <c r="V13" s="15" t="s">
        <v>52</v>
      </c>
    </row>
    <row r="14" spans="1:22" x14ac:dyDescent="0.3">
      <c r="A14" s="13"/>
      <c r="B14" s="13"/>
      <c r="C14" s="13"/>
      <c r="D14" s="13"/>
      <c r="E14" s="13"/>
      <c r="F14" s="13"/>
      <c r="G14" s="13"/>
      <c r="H14" s="13"/>
      <c r="I14" s="32">
        <v>80</v>
      </c>
      <c r="J14" s="13" t="s">
        <v>38</v>
      </c>
      <c r="K14" s="16">
        <v>0.65</v>
      </c>
      <c r="L14" s="15" t="s">
        <v>46</v>
      </c>
      <c r="M14" s="12">
        <v>25</v>
      </c>
      <c r="N14" s="15" t="s">
        <v>47</v>
      </c>
      <c r="O14" s="15" t="s">
        <v>48</v>
      </c>
      <c r="P14" s="15" t="s">
        <v>53</v>
      </c>
      <c r="Q14" s="17">
        <v>10.916666666666666</v>
      </c>
      <c r="R14" s="15"/>
      <c r="S14" s="18" t="s">
        <v>50</v>
      </c>
      <c r="T14" s="12">
        <v>19.59</v>
      </c>
      <c r="U14" s="15" t="s">
        <v>51</v>
      </c>
      <c r="V14" s="15" t="s">
        <v>52</v>
      </c>
    </row>
    <row r="15" spans="1:22" x14ac:dyDescent="0.3">
      <c r="A15" s="13"/>
      <c r="B15" s="13"/>
      <c r="C15" s="13"/>
      <c r="D15" s="13"/>
      <c r="E15" s="13"/>
      <c r="F15" s="13"/>
      <c r="G15" s="13"/>
      <c r="H15" s="13"/>
      <c r="I15" s="32">
        <v>65</v>
      </c>
      <c r="J15" s="13" t="s">
        <v>38</v>
      </c>
      <c r="K15" s="16">
        <v>0.65</v>
      </c>
      <c r="L15" s="15" t="s">
        <v>46</v>
      </c>
      <c r="M15" s="12">
        <v>25</v>
      </c>
      <c r="N15" s="15" t="s">
        <v>47</v>
      </c>
      <c r="O15" s="15" t="s">
        <v>48</v>
      </c>
      <c r="P15" s="15" t="s">
        <v>49</v>
      </c>
      <c r="Q15" s="17">
        <v>6.416666666666667</v>
      </c>
      <c r="R15" s="15"/>
      <c r="S15" s="18" t="s">
        <v>50</v>
      </c>
      <c r="T15" s="12">
        <v>16.59</v>
      </c>
      <c r="U15" s="15" t="s">
        <v>51</v>
      </c>
      <c r="V15" s="15" t="s">
        <v>52</v>
      </c>
    </row>
    <row r="16" spans="1:22" x14ac:dyDescent="0.3">
      <c r="A16" s="13"/>
      <c r="B16" s="13"/>
      <c r="C16" s="13"/>
      <c r="D16" s="13"/>
      <c r="E16" s="13"/>
      <c r="F16" s="13"/>
      <c r="G16" s="13"/>
      <c r="H16" s="13"/>
      <c r="I16" s="32">
        <v>108</v>
      </c>
      <c r="J16" s="13" t="s">
        <v>38</v>
      </c>
      <c r="K16" s="16">
        <v>0.5</v>
      </c>
      <c r="L16" s="15" t="s">
        <v>46</v>
      </c>
      <c r="M16" s="12">
        <v>23</v>
      </c>
      <c r="N16" s="15" t="s">
        <v>47</v>
      </c>
      <c r="O16" s="15" t="s">
        <v>48</v>
      </c>
      <c r="P16" s="15">
        <v>2</v>
      </c>
      <c r="Q16" s="17">
        <v>2.0833333333333335</v>
      </c>
      <c r="R16" s="15"/>
      <c r="S16" s="18" t="s">
        <v>50</v>
      </c>
      <c r="T16" s="12">
        <v>14.57</v>
      </c>
      <c r="U16" s="15" t="s">
        <v>51</v>
      </c>
      <c r="V16" s="15" t="s">
        <v>52</v>
      </c>
    </row>
    <row r="17" spans="1:22" x14ac:dyDescent="0.3">
      <c r="A17" s="13"/>
      <c r="B17" s="13"/>
      <c r="C17" s="13"/>
      <c r="D17" s="13"/>
      <c r="E17" s="13"/>
      <c r="F17" s="13"/>
      <c r="G17" s="13"/>
      <c r="H17" s="13"/>
      <c r="I17" s="13">
        <v>121</v>
      </c>
      <c r="J17" s="13" t="s">
        <v>38</v>
      </c>
      <c r="K17" s="16">
        <v>0.5</v>
      </c>
      <c r="L17" s="15" t="s">
        <v>46</v>
      </c>
      <c r="M17" s="12">
        <v>25</v>
      </c>
      <c r="N17" s="15" t="s">
        <v>47</v>
      </c>
      <c r="O17" s="15" t="s">
        <v>48</v>
      </c>
      <c r="P17" s="15" t="s">
        <v>53</v>
      </c>
      <c r="Q17" s="17">
        <v>6.416666666666667</v>
      </c>
      <c r="R17" s="15"/>
      <c r="S17" s="18" t="s">
        <v>50</v>
      </c>
      <c r="T17" s="34">
        <v>15.17</v>
      </c>
      <c r="U17" s="15" t="s">
        <v>51</v>
      </c>
      <c r="V17" s="15" t="s">
        <v>52</v>
      </c>
    </row>
    <row r="25" spans="1:22" x14ac:dyDescent="0.3">
      <c r="M25" s="35"/>
      <c r="T25" s="33"/>
    </row>
    <row r="26" spans="1:22" x14ac:dyDescent="0.3">
      <c r="M26" s="35"/>
      <c r="T26" s="33"/>
    </row>
    <row r="27" spans="1:22" x14ac:dyDescent="0.3">
      <c r="M27" s="35"/>
      <c r="T27" s="33"/>
    </row>
    <row r="28" spans="1:22" x14ac:dyDescent="0.3">
      <c r="M28" s="35"/>
      <c r="T28" s="33"/>
    </row>
    <row r="29" spans="1:22" x14ac:dyDescent="0.3">
      <c r="M29" s="35"/>
      <c r="T29" s="33"/>
    </row>
  </sheetData>
  <autoFilter ref="A12:V17" xr:uid="{BFA9693D-3798-49B3-B809-D348F826D6CD}"/>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M25:M29">
    <cfRule type="expression" dxfId="2" priority="1">
      <formula>$A25=FALSE</formula>
    </cfRule>
  </conditionalFormatting>
  <conditionalFormatting sqref="T25:T29">
    <cfRule type="expression" dxfId="1" priority="2">
      <formula>$A22=FALSE</formula>
    </cfRule>
  </conditionalFormatting>
  <dataValidations xWindow="67" yWindow="475"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EAB7FEF-8913-45CB-8CD5-C454F11BF8ED}"/>
    <dataValidation allowBlank="1" showInputMessage="1" showErrorMessage="1" prompt="Standplaats zijnde het vestigingsadres." sqref="U12:V12" xr:uid="{D153E3E4-4A3C-4321-ADAE-E4B32E6BC4CB}"/>
    <dataValidation allowBlank="1" showInputMessage="1" showErrorMessage="1" prompt="Gemiddeld aantal gewerkte uren (inclusief betaald verlof en ziekte) in de referte periode van 3 kalendermaanden direct voorafgaand aan de publicatiedatum van de aanbesteding." sqref="I12" xr:uid="{78D12F52-542F-436E-8C5B-CDFE6E5BEE1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F0F3384-2D46-41D1-B228-35E9A1D38D0B}"/>
    <dataValidation allowBlank="1" showInputMessage="1" showErrorMessage="1" prompt="Aantal vakantiedagen, conform de laatste loonstrook of laatste vakantiekaart." sqref="M12" xr:uid="{A98E9DDA-59B7-43C0-A18F-7D34D142C373}"/>
    <dataValidation allowBlank="1" showInputMessage="1" showErrorMessage="1" prompt="Duur van het dienstverband: Bepaalde tijd of onbepaalde tijd." sqref="N12" xr:uid="{43296C00-4358-44CD-94B9-2996B444D49C}"/>
    <dataValidation allowBlank="1" showInputMessage="1" showErrorMessage="1" prompt="Eindatum van de arbeidsovereenkomst bij een contract voor bepaalde tijd." sqref="O12" xr:uid="{5E8AB592-5528-4BBB-AFDD-66D26AF58EBB}"/>
    <dataValidation allowBlank="1" showInputMessage="1" showErrorMessage="1" prompt="Aantal arbeidsovereenkomsten bij bepaalde tijd." sqref="P12" xr:uid="{E1C123FF-A67A-42FB-AF69-4143E76C2630}"/>
    <dataValidation allowBlank="1" showInputMessage="1" showErrorMessage="1" prompt="Het aantal jaren welke relevant zijn voor het vaststellen van de transitievergoeding." sqref="Q12" xr:uid="{273224A8-8D3E-4861-BDB6-103007B6059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7A69B70-F425-482A-B5AD-31FA127B65E9}"/>
    <dataValidation allowBlank="1" showInputMessage="1" showErrorMessage="1" prompt="De functie van de werknemer." sqref="S12" xr:uid="{E78843B2-707D-4201-9417-B3024026C16D}"/>
    <dataValidation allowBlank="1" showInputMessage="1" showErrorMessage="1" prompt="Laatstverdiende bruto uurloon zoals deze van toepassing was op de publicatiedatum van deze aanbesteding conform de laatst verkregen loonstrook." sqref="T12" xr:uid="{C5D05C66-5DD0-4472-BBFB-5B640EC1D6BB}"/>
    <dataValidation allowBlank="1" showInputMessage="1" showErrorMessage="1" prompt="Voorletters van werknemer." sqref="A12" xr:uid="{155B722A-FA5F-4AAC-B566-BBEBCF8B98AC}"/>
    <dataValidation allowBlank="1" showInputMessage="1" showErrorMessage="1" prompt="Achternaam van werknemer." sqref="B12" xr:uid="{9F6FDF5A-07E9-4F9B-A382-DEE15F0D3591}"/>
    <dataValidation allowBlank="1" showInputMessage="1" showErrorMessage="1" prompt="Adres van werknemer." sqref="C12" xr:uid="{624F3A3E-E59B-4807-AC87-95F1457D87F1}"/>
    <dataValidation allowBlank="1" showInputMessage="1" showErrorMessage="1" prompt="Postcode van werknemer." sqref="D12" xr:uid="{ED0EC4B5-7F59-42F6-BD2E-F17FE16F45C0}"/>
    <dataValidation allowBlank="1" showInputMessage="1" showErrorMessage="1" prompt="Woonplaats van werknemer." sqref="E12" xr:uid="{AD71CD4B-7A27-4179-9B9E-7FCDE4CBD19A}"/>
    <dataValidation allowBlank="1" showInputMessage="1" showErrorMessage="1" prompt="Telefoonnummer van werknemer." sqref="F12" xr:uid="{33F8814F-CBE2-4B02-B97F-2C8CE9604602}"/>
    <dataValidation allowBlank="1" showInputMessage="1" showErrorMessage="1" prompt="Emailadres van werknemer." sqref="G12" xr:uid="{B0970FC4-82AF-4276-BE9E-3A501AF9969E}"/>
    <dataValidation allowBlank="1" showInputMessage="1" showErrorMessage="1" prompt="Geboortedatum van werknemer." sqref="H12" xr:uid="{21E31E5C-C615-4C36-A04B-E8FB299E0C90}"/>
    <dataValidation allowBlank="1" showInputMessage="1" showErrorMessage="1" prompt="Werknemers of uitzendkrachten al dan niet vallend onder de werkingssfeer van de cao taxivervoer die ingezet worden op het aanbestede vervoerscontract." sqref="A11:K11" xr:uid="{0B2C8DF5-C9C3-422B-9503-D43E09DF3EA6}"/>
    <dataValidation type="list" allowBlank="1" showInputMessage="1" showErrorMessage="1" prompt="Gewerkte uren per maand, periode of week._x000a_" sqref="P13:P17" xr:uid="{78382DDC-99D9-4F34-9F47-5B03BF20EA4C}">
      <formula1>#REF!</formula1>
    </dataValidation>
    <dataValidation type="list" allowBlank="1" showInputMessage="1" showErrorMessage="1" sqref="R13:R17" xr:uid="{D666110B-890A-41A6-8424-F8A9947655DD}">
      <formula1>#REF!</formula1>
    </dataValidation>
  </dataValidations>
  <pageMargins left="0.7" right="0.7" top="0.75" bottom="0.75" header="0.3" footer="0.3"/>
  <pageSetup paperSize="9" scale="2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EF6DF-6A89-40DD-92FF-43511E9BEC50}">
  <sheetPr>
    <pageSetUpPr fitToPage="1"/>
  </sheetPr>
  <dimension ref="A1:AA25"/>
  <sheetViews>
    <sheetView tabSelected="1" view="pageBreakPreview" topLeftCell="A5" zoomScale="70" zoomScaleNormal="70" zoomScaleSheetLayoutView="70" workbookViewId="0">
      <selection activeCell="E26" sqref="E2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6.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3" max="23" width="9.109375" hidden="1" customWidth="1"/>
    <col min="24" max="24" width="11.88671875" hidden="1" customWidth="1"/>
    <col min="25" max="27" width="9.109375" hidden="1" customWidth="1"/>
  </cols>
  <sheetData>
    <row r="1" spans="1:22" ht="21.6" thickBot="1" x14ac:dyDescent="0.45">
      <c r="A1" s="40" t="s">
        <v>0</v>
      </c>
      <c r="B1" s="41"/>
      <c r="C1" s="41"/>
      <c r="D1" s="41"/>
      <c r="E1" s="41"/>
      <c r="F1" s="41"/>
      <c r="G1" s="41"/>
      <c r="H1" s="41"/>
      <c r="I1" s="41"/>
      <c r="J1" s="41"/>
      <c r="K1" s="41"/>
      <c r="L1" s="41"/>
      <c r="M1" s="41"/>
      <c r="N1" s="41"/>
      <c r="O1" s="41"/>
      <c r="P1" s="41"/>
      <c r="Q1" s="41"/>
      <c r="R1" s="41"/>
      <c r="S1" s="41"/>
      <c r="T1" s="41"/>
      <c r="U1" s="41"/>
      <c r="V1" s="41"/>
    </row>
    <row r="2" spans="1:22" ht="21" x14ac:dyDescent="0.4">
      <c r="A2" s="42" t="s">
        <v>1</v>
      </c>
      <c r="B2" s="42"/>
      <c r="C2" s="43" t="s">
        <v>45</v>
      </c>
      <c r="D2" s="44"/>
      <c r="E2" s="44"/>
      <c r="F2" s="44"/>
      <c r="G2" s="44"/>
      <c r="H2" s="44"/>
      <c r="I2" s="44"/>
      <c r="J2" s="44"/>
      <c r="K2" s="44"/>
      <c r="L2" s="44"/>
      <c r="M2" s="44"/>
      <c r="N2" s="44"/>
      <c r="O2" s="44"/>
      <c r="P2" s="44"/>
      <c r="Q2" s="44"/>
      <c r="R2" s="44"/>
      <c r="S2" s="44"/>
      <c r="T2" s="44"/>
      <c r="U2" s="44"/>
      <c r="V2" s="45"/>
    </row>
    <row r="3" spans="1:22" ht="21" x14ac:dyDescent="0.4">
      <c r="A3" s="36" t="s">
        <v>3</v>
      </c>
      <c r="B3" s="36"/>
      <c r="C3" s="37"/>
      <c r="D3" s="38"/>
      <c r="E3" s="38"/>
      <c r="F3" s="38"/>
      <c r="G3" s="38"/>
      <c r="H3" s="38"/>
      <c r="I3" s="38"/>
      <c r="J3" s="38"/>
      <c r="K3" s="38"/>
      <c r="L3" s="38"/>
      <c r="M3" s="38"/>
      <c r="N3" s="38"/>
      <c r="O3" s="38"/>
      <c r="P3" s="38"/>
      <c r="Q3" s="38"/>
      <c r="R3" s="38"/>
      <c r="S3" s="38"/>
      <c r="T3" s="38"/>
      <c r="U3" s="38"/>
      <c r="V3" s="39"/>
    </row>
    <row r="4" spans="1:22" ht="21" x14ac:dyDescent="0.4">
      <c r="A4" s="36" t="s">
        <v>4</v>
      </c>
      <c r="B4" s="36"/>
      <c r="C4" s="37" t="s">
        <v>5</v>
      </c>
      <c r="D4" s="38"/>
      <c r="E4" s="38"/>
      <c r="F4" s="38"/>
      <c r="G4" s="38"/>
      <c r="H4" s="38"/>
      <c r="I4" s="38"/>
      <c r="J4" s="38"/>
      <c r="K4" s="38"/>
      <c r="L4" s="38"/>
      <c r="M4" s="38"/>
      <c r="N4" s="38"/>
      <c r="O4" s="38"/>
      <c r="P4" s="38"/>
      <c r="Q4" s="38"/>
      <c r="R4" s="38"/>
      <c r="S4" s="38"/>
      <c r="T4" s="38"/>
      <c r="U4" s="38"/>
      <c r="V4" s="39"/>
    </row>
    <row r="5" spans="1:22" ht="21" x14ac:dyDescent="0.4">
      <c r="A5" s="36" t="s">
        <v>6</v>
      </c>
      <c r="B5" s="36"/>
      <c r="C5" s="37" t="s">
        <v>57</v>
      </c>
      <c r="D5" s="38"/>
      <c r="E5" s="38"/>
      <c r="F5" s="38"/>
      <c r="G5" s="38"/>
      <c r="H5" s="38"/>
      <c r="I5" s="38"/>
      <c r="J5" s="38"/>
      <c r="K5" s="38"/>
      <c r="L5" s="38"/>
      <c r="M5" s="38"/>
      <c r="N5" s="38"/>
      <c r="O5" s="38"/>
      <c r="P5" s="38"/>
      <c r="Q5" s="38"/>
      <c r="R5" s="38"/>
      <c r="S5" s="38"/>
      <c r="T5" s="38"/>
      <c r="U5" s="38"/>
      <c r="V5" s="39"/>
    </row>
    <row r="6" spans="1:22" ht="21" x14ac:dyDescent="0.4">
      <c r="A6" s="36" t="s">
        <v>7</v>
      </c>
      <c r="B6" s="36"/>
      <c r="C6" s="46">
        <v>45343</v>
      </c>
      <c r="D6" s="38"/>
      <c r="E6" s="38"/>
      <c r="F6" s="38"/>
      <c r="G6" s="38"/>
      <c r="H6" s="38"/>
      <c r="I6" s="38"/>
      <c r="J6" s="38"/>
      <c r="K6" s="38"/>
      <c r="L6" s="38"/>
      <c r="M6" s="38"/>
      <c r="N6" s="38"/>
      <c r="O6" s="38"/>
      <c r="P6" s="38"/>
      <c r="Q6" s="38"/>
      <c r="R6" s="38"/>
      <c r="S6" s="38"/>
      <c r="T6" s="38"/>
      <c r="U6" s="38"/>
      <c r="V6" s="39"/>
    </row>
    <row r="7" spans="1:22" ht="21" x14ac:dyDescent="0.4">
      <c r="A7" s="36" t="s">
        <v>8</v>
      </c>
      <c r="B7" s="36"/>
      <c r="C7" s="46">
        <v>45419</v>
      </c>
      <c r="D7" s="38"/>
      <c r="E7" s="38"/>
      <c r="F7" s="38"/>
      <c r="G7" s="38"/>
      <c r="H7" s="38"/>
      <c r="I7" s="38"/>
      <c r="J7" s="38"/>
      <c r="K7" s="38"/>
      <c r="L7" s="38"/>
      <c r="M7" s="38"/>
      <c r="N7" s="38"/>
      <c r="O7" s="38"/>
      <c r="P7" s="38"/>
      <c r="Q7" s="38"/>
      <c r="R7" s="38"/>
      <c r="S7" s="38"/>
      <c r="T7" s="38"/>
      <c r="U7" s="38"/>
      <c r="V7" s="39"/>
    </row>
    <row r="8" spans="1:22" ht="21" x14ac:dyDescent="0.4">
      <c r="A8" s="36" t="s">
        <v>9</v>
      </c>
      <c r="B8" s="36"/>
      <c r="C8" s="46">
        <v>45441</v>
      </c>
      <c r="D8" s="38"/>
      <c r="E8" s="38"/>
      <c r="F8" s="38"/>
      <c r="G8" s="38"/>
      <c r="H8" s="38"/>
      <c r="I8" s="38"/>
      <c r="J8" s="38"/>
      <c r="K8" s="38"/>
      <c r="L8" s="38"/>
      <c r="M8" s="38"/>
      <c r="N8" s="38"/>
      <c r="O8" s="38"/>
      <c r="P8" s="38"/>
      <c r="Q8" s="38"/>
      <c r="R8" s="38"/>
      <c r="S8" s="38"/>
      <c r="T8" s="38"/>
      <c r="U8" s="38"/>
      <c r="V8" s="39"/>
    </row>
    <row r="9" spans="1:22" ht="21" x14ac:dyDescent="0.4">
      <c r="A9" s="36" t="s">
        <v>10</v>
      </c>
      <c r="B9" s="36"/>
      <c r="C9" s="46">
        <v>45505</v>
      </c>
      <c r="D9" s="38"/>
      <c r="E9" s="38"/>
      <c r="F9" s="38"/>
      <c r="G9" s="38"/>
      <c r="H9" s="38"/>
      <c r="I9" s="38"/>
      <c r="J9" s="38"/>
      <c r="K9" s="38"/>
      <c r="L9" s="38"/>
      <c r="M9" s="38"/>
      <c r="N9" s="38"/>
      <c r="O9" s="38"/>
      <c r="P9" s="38"/>
      <c r="Q9" s="38"/>
      <c r="R9" s="38"/>
      <c r="S9" s="38"/>
      <c r="T9" s="38"/>
      <c r="U9" s="38"/>
      <c r="V9" s="39"/>
    </row>
    <row r="10" spans="1:22" ht="21" x14ac:dyDescent="0.4">
      <c r="A10" s="36" t="s">
        <v>11</v>
      </c>
      <c r="B10" s="36"/>
      <c r="C10" s="37" t="s">
        <v>12</v>
      </c>
      <c r="D10" s="38"/>
      <c r="E10" s="38"/>
      <c r="F10" s="38"/>
      <c r="G10" s="38"/>
      <c r="H10" s="38"/>
      <c r="I10" s="38"/>
      <c r="J10" s="38"/>
      <c r="K10" s="38"/>
      <c r="L10" s="38"/>
      <c r="M10" s="38"/>
      <c r="N10" s="38"/>
      <c r="O10" s="38"/>
      <c r="P10" s="38"/>
      <c r="Q10" s="38"/>
      <c r="R10" s="38"/>
      <c r="S10" s="38"/>
      <c r="T10" s="38"/>
      <c r="U10" s="38"/>
      <c r="V10" s="39"/>
    </row>
    <row r="11" spans="1:22" s="2" customFormat="1" ht="16.5" customHeight="1" x14ac:dyDescent="0.35">
      <c r="A11" s="47" t="s">
        <v>13</v>
      </c>
      <c r="B11" s="48"/>
      <c r="C11" s="48"/>
      <c r="D11" s="48"/>
      <c r="E11" s="48"/>
      <c r="F11" s="48"/>
      <c r="G11" s="48"/>
      <c r="H11" s="48"/>
      <c r="I11" s="48"/>
      <c r="J11" s="48"/>
      <c r="K11" s="48"/>
      <c r="L11" s="1"/>
      <c r="M11" s="49" t="s">
        <v>14</v>
      </c>
      <c r="N11" s="50"/>
      <c r="O11" s="50"/>
      <c r="P11" s="50"/>
      <c r="Q11" s="50"/>
      <c r="R11" s="50"/>
      <c r="S11" s="50"/>
      <c r="T11" s="50"/>
      <c r="U11" s="50"/>
      <c r="V11" s="50"/>
    </row>
    <row r="12" spans="1:22" s="9" customFormat="1" ht="30" customHeight="1" x14ac:dyDescent="0.3">
      <c r="A12" s="3" t="s">
        <v>15</v>
      </c>
      <c r="B12" s="4" t="s">
        <v>16</v>
      </c>
      <c r="C12" s="4" t="s">
        <v>17</v>
      </c>
      <c r="D12" s="4" t="s">
        <v>18</v>
      </c>
      <c r="E12" s="4" t="s">
        <v>19</v>
      </c>
      <c r="F12" s="4" t="s">
        <v>20</v>
      </c>
      <c r="G12" s="4" t="s">
        <v>21</v>
      </c>
      <c r="H12" s="4" t="s">
        <v>22</v>
      </c>
      <c r="I12" s="4" t="s">
        <v>23</v>
      </c>
      <c r="J12" s="4" t="s">
        <v>24</v>
      </c>
      <c r="K12" s="4" t="s">
        <v>25</v>
      </c>
      <c r="L12" s="5" t="s">
        <v>26</v>
      </c>
      <c r="M12" s="6" t="s">
        <v>27</v>
      </c>
      <c r="N12" s="7" t="s">
        <v>28</v>
      </c>
      <c r="O12" s="7" t="s">
        <v>29</v>
      </c>
      <c r="P12" s="7" t="s">
        <v>30</v>
      </c>
      <c r="Q12" s="7" t="s">
        <v>31</v>
      </c>
      <c r="R12" s="7" t="s">
        <v>32</v>
      </c>
      <c r="S12" s="7" t="s">
        <v>33</v>
      </c>
      <c r="T12" s="7" t="s">
        <v>34</v>
      </c>
      <c r="U12" s="8" t="s">
        <v>35</v>
      </c>
      <c r="V12" s="8" t="s">
        <v>36</v>
      </c>
    </row>
    <row r="13" spans="1:22" ht="15.6" x14ac:dyDescent="0.3">
      <c r="A13" s="19"/>
      <c r="B13" s="19"/>
      <c r="C13" s="19"/>
      <c r="D13" s="19"/>
      <c r="E13" s="19"/>
      <c r="F13" s="19"/>
      <c r="G13" s="19"/>
      <c r="H13" s="19"/>
      <c r="I13" s="21">
        <v>78.5</v>
      </c>
      <c r="J13" s="19" t="s">
        <v>38</v>
      </c>
      <c r="K13" s="22">
        <v>1</v>
      </c>
      <c r="L13" s="21">
        <v>6</v>
      </c>
      <c r="M13" s="19">
        <v>25</v>
      </c>
      <c r="N13" s="19" t="s">
        <v>39</v>
      </c>
      <c r="O13" s="21" t="s">
        <v>54</v>
      </c>
      <c r="P13" s="21" t="s">
        <v>54</v>
      </c>
      <c r="Q13" s="21">
        <v>5</v>
      </c>
      <c r="R13" s="23">
        <v>8</v>
      </c>
      <c r="S13" s="19" t="s">
        <v>55</v>
      </c>
      <c r="T13" s="31">
        <v>15.49</v>
      </c>
      <c r="U13" s="19" t="s">
        <v>44</v>
      </c>
      <c r="V13" s="15"/>
    </row>
    <row r="14" spans="1:22" ht="15.6" x14ac:dyDescent="0.3">
      <c r="A14" s="19"/>
      <c r="B14" s="19"/>
      <c r="C14" s="19"/>
      <c r="D14" s="19"/>
      <c r="E14" s="19"/>
      <c r="F14" s="19"/>
      <c r="G14" s="19"/>
      <c r="H14" s="19"/>
      <c r="I14" s="21">
        <v>63.5</v>
      </c>
      <c r="J14" s="19" t="s">
        <v>38</v>
      </c>
      <c r="K14" s="22">
        <v>1</v>
      </c>
      <c r="L14" s="21">
        <v>6</v>
      </c>
      <c r="M14" s="19">
        <v>25</v>
      </c>
      <c r="N14" s="19" t="s">
        <v>39</v>
      </c>
      <c r="O14" s="21" t="s">
        <v>54</v>
      </c>
      <c r="P14" s="21" t="s">
        <v>54</v>
      </c>
      <c r="Q14" s="21">
        <v>5</v>
      </c>
      <c r="R14" s="24">
        <v>8</v>
      </c>
      <c r="S14" s="19" t="s">
        <v>56</v>
      </c>
      <c r="T14" s="31">
        <v>14.34</v>
      </c>
      <c r="U14" s="19" t="s">
        <v>44</v>
      </c>
      <c r="V14" s="15"/>
    </row>
    <row r="15" spans="1:22" ht="15.6" x14ac:dyDescent="0.3">
      <c r="A15" s="19"/>
      <c r="B15" s="19"/>
      <c r="C15" s="19"/>
      <c r="D15" s="19"/>
      <c r="E15" s="19"/>
      <c r="F15" s="19"/>
      <c r="G15" s="19"/>
      <c r="H15" s="19"/>
      <c r="I15" s="21">
        <v>80</v>
      </c>
      <c r="J15" s="19" t="s">
        <v>38</v>
      </c>
      <c r="K15" s="22">
        <v>1</v>
      </c>
      <c r="L15" s="21">
        <v>6</v>
      </c>
      <c r="M15" s="19">
        <v>25</v>
      </c>
      <c r="N15" s="19" t="s">
        <v>39</v>
      </c>
      <c r="O15" s="21" t="s">
        <v>54</v>
      </c>
      <c r="P15" s="21" t="s">
        <v>54</v>
      </c>
      <c r="Q15" s="21">
        <v>7</v>
      </c>
      <c r="R15" s="21">
        <v>8</v>
      </c>
      <c r="S15" s="19" t="s">
        <v>55</v>
      </c>
      <c r="T15" s="31">
        <v>15.79</v>
      </c>
      <c r="U15" s="19" t="s">
        <v>37</v>
      </c>
      <c r="V15" s="15"/>
    </row>
    <row r="23" spans="20:20" ht="15.6" x14ac:dyDescent="0.3">
      <c r="T23" s="30">
        <v>15.49</v>
      </c>
    </row>
    <row r="24" spans="20:20" ht="15.6" x14ac:dyDescent="0.3">
      <c r="T24" s="30">
        <v>14.34</v>
      </c>
    </row>
    <row r="25" spans="20:20" ht="15.6" x14ac:dyDescent="0.3">
      <c r="T25" s="30">
        <v>15.79</v>
      </c>
    </row>
  </sheetData>
  <autoFilter ref="A12:AA15" xr:uid="{BFA9693D-3798-49B3-B809-D348F826D6CD}"/>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T23:T25">
    <cfRule type="expression" dxfId="0" priority="2">
      <formula>$A23=FALSE</formula>
    </cfRule>
  </conditionalFormatting>
  <dataValidations count="22">
    <dataValidation type="list" allowBlank="1" showInputMessage="1" showErrorMessage="1" sqref="N13:N15" xr:uid="{8D7D074E-4B95-43DE-8B56-B1D3F769397D}">
      <formula1>#REF!</formula1>
    </dataValidation>
    <dataValidation allowBlank="1" showInputMessage="1" showErrorMessage="1" prompt="Werknemers of uitzendkrachten al dan niet vallend onder de werkingssfeer van de cao taxivervoer die ingezet worden op het aanbestede vervoerscontract." sqref="A11:K11" xr:uid="{64F345B2-D6A4-4F80-9254-AA723EFE39C5}"/>
    <dataValidation allowBlank="1" showInputMessage="1" showErrorMessage="1" prompt="Geboortedatum van werknemer." sqref="H12" xr:uid="{8F4B09BF-4F1A-4AE0-A525-53D8E2B27A6E}"/>
    <dataValidation allowBlank="1" showInputMessage="1" showErrorMessage="1" prompt="Emailadres van werknemer." sqref="G12" xr:uid="{D2DD901D-1748-4FF8-8CC3-868418FB73BE}"/>
    <dataValidation allowBlank="1" showInputMessage="1" showErrorMessage="1" prompt="Telefoonnummer van werknemer." sqref="F12" xr:uid="{3446E33E-115C-4C07-97A5-937B95B227D0}"/>
    <dataValidation allowBlank="1" showInputMessage="1" showErrorMessage="1" prompt="Woonplaats van werknemer." sqref="E12" xr:uid="{8B865B0B-09AC-4676-9118-A9A4B18EF944}"/>
    <dataValidation allowBlank="1" showInputMessage="1" showErrorMessage="1" prompt="Postcode van werknemer." sqref="D12" xr:uid="{11DB340B-C637-4EAE-9AC8-CB5557F163D7}"/>
    <dataValidation allowBlank="1" showInputMessage="1" showErrorMessage="1" prompt="Adres van werknemer." sqref="C12" xr:uid="{5BFB480D-091A-4EDF-B655-5DA140193EFF}"/>
    <dataValidation allowBlank="1" showInputMessage="1" showErrorMessage="1" prompt="Achternaam van werknemer." sqref="B12" xr:uid="{48030FC6-16DE-4E6D-AFE1-0475711AE64E}"/>
    <dataValidation allowBlank="1" showInputMessage="1" showErrorMessage="1" prompt="Voorletters van werknemer." sqref="A12" xr:uid="{9D36C8B1-EF97-4967-B204-22FDA51871BE}"/>
    <dataValidation allowBlank="1" showInputMessage="1" showErrorMessage="1" prompt="Laatstverdiende bruto uurloon zoals deze van toepassing was op de publicatiedatum van deze aanbesteding conform de laatst verkregen loonstrook." sqref="T12" xr:uid="{E1522BFE-CEDE-44FD-AE95-C42E23E52039}"/>
    <dataValidation allowBlank="1" showInputMessage="1" showErrorMessage="1" prompt="De functie van de werknemer." sqref="S12" xr:uid="{04F808B0-6795-4E1D-ABA0-B95420550C9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2E6C861-6A32-4DE5-862B-43E9E3848BF1}"/>
    <dataValidation allowBlank="1" showInputMessage="1" showErrorMessage="1" prompt="Het aantal jaren welke relevant zijn voor het vaststellen van de transitievergoeding." sqref="Q12" xr:uid="{EB304B74-5D0A-44DC-A982-FCAFE63D7BA7}"/>
    <dataValidation allowBlank="1" showInputMessage="1" showErrorMessage="1" prompt="Aantal arbeidsovereenkomsten bij bepaalde tijd." sqref="P12" xr:uid="{AA13E7F4-725B-4335-919F-8EC52DEEA1AB}"/>
    <dataValidation allowBlank="1" showInputMessage="1" showErrorMessage="1" prompt="Eindatum van de arbeidsovereenkomst bij een contract voor bepaalde tijd." sqref="O12" xr:uid="{331BE873-5128-4D71-B539-A2A265E06683}"/>
    <dataValidation allowBlank="1" showInputMessage="1" showErrorMessage="1" prompt="Duur van het dienstverband: Bepaalde tijd of onbepaalde tijd." sqref="N12" xr:uid="{849FBBE1-BA59-49B5-B369-829BE07F021A}"/>
    <dataValidation allowBlank="1" showInputMessage="1" showErrorMessage="1" prompt="Aantal vakantiedagen, conform de laatste loonstrook of laatste vakantiekaart." sqref="M12" xr:uid="{4EC7143E-0690-4D0C-B254-EC2B36F0546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50C8E05-1C62-49F9-94D8-6EC8038A6808}"/>
    <dataValidation allowBlank="1" showInputMessage="1" showErrorMessage="1" prompt="Gemiddeld aantal gewerkte uren (inclusief betaald verlof en ziekte) in de referte periode van 3 kalendermaanden direct voorafgaand aan de publicatiedatum van de aanbesteding." sqref="I12" xr:uid="{F10EB027-A4E5-414D-A599-CA0AD7F1BBA7}"/>
    <dataValidation allowBlank="1" showInputMessage="1" showErrorMessage="1" prompt="Standplaats zijnde het vestigingsadres." sqref="U12:V12" xr:uid="{CEA1F923-BFD3-4590-B05D-9C2FD3BA575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23D6AE5F-647F-4D73-8267-B3A26848BC06}"/>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Create a new document." ma:contentTypeScope="" ma:versionID="82b9ce0af24dbff7336c6e1d63c74917">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83ddf283dcfe634aef55d452467e2ef1"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5B2B60-57BF-4C4D-A86D-9F063C5A9902}">
  <ds:schemaRefs>
    <ds:schemaRef ds:uri="http://schemas.microsoft.com/sharepoint/v3/contenttype/forms"/>
  </ds:schemaRefs>
</ds:datastoreItem>
</file>

<file path=customXml/itemProps2.xml><?xml version="1.0" encoding="utf-8"?>
<ds:datastoreItem xmlns:ds="http://schemas.openxmlformats.org/officeDocument/2006/customXml" ds:itemID="{16FE67C0-D32E-4005-94F2-83CEFA0A7BAC}">
  <ds:schemaRefs>
    <ds:schemaRef ds:uri="http://schemas.microsoft.com/office/2006/metadata/properties"/>
    <ds:schemaRef ds:uri="http://schemas.microsoft.com/office/infopath/2007/PartnerControls"/>
    <ds:schemaRef ds:uri="d0ba8502-67d7-42e4-ae0b-73ca056eb4da"/>
    <ds:schemaRef ds:uri="36d5f687-a4ed-42ba-96fd-0583d94fa74f"/>
  </ds:schemaRefs>
</ds:datastoreItem>
</file>

<file path=customXml/itemProps3.xml><?xml version="1.0" encoding="utf-8"?>
<ds:datastoreItem xmlns:ds="http://schemas.openxmlformats.org/officeDocument/2006/customXml" ds:itemID="{93333E71-322C-433B-B71A-1767870F59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a8502-67d7-42e4-ae0b-73ca056eb4da"/>
    <ds:schemaRef ds:uri="36d5f687-a4ed-42ba-96fd-0583d94fa7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Moerdijk  Dutax Bewerkt</vt:lpstr>
      <vt:lpstr>Moerdijk  Goverde Bewerkt</vt:lpstr>
      <vt:lpstr>Bewerkt  Secutax (DVG)</vt:lpstr>
      <vt:lpstr>'Bewerkt  Secutax (DVG)'!Afdrukbereik</vt:lpstr>
      <vt:lpstr>'Moerdijk  Dutax Bewerkt'!Afdrukbereik</vt:lpstr>
      <vt:lpstr>'Moerdijk  Goverde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2024-03-20T10:31:04Z</dcterms:created>
  <dcterms:modified xsi:type="dcterms:W3CDTF">2024-03-28T11:41:46Z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